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9/ESTADÍSTICAS INSTITUCIONALES/ESTADISTICAS DIRECCION DE NORMAS Y TESORERIAS INSTITUCIONALES/"/>
    </mc:Choice>
  </mc:AlternateContent>
  <xr:revisionPtr revIDLastSave="3" documentId="8_{7321C655-3509-4B6E-AA30-ACAD51B23048}" xr6:coauthVersionLast="47" xr6:coauthVersionMax="47" xr10:uidLastSave="{ECC98F67-ED71-4878-B230-2434CFD69A85}"/>
  <bookViews>
    <workbookView xWindow="-120" yWindow="-120" windowWidth="29040" windowHeight="15840" xr2:uid="{A4B018C9-256C-4A3D-B575-207B14DC4B3C}"/>
  </bookViews>
  <sheets>
    <sheet name="Estadísticas Sept-2023 DNyCTI " sheetId="1" r:id="rId1"/>
    <sheet name="GAFICOS 2023" sheetId="2" r:id="rId2"/>
  </sheets>
  <externalReferences>
    <externalReference r:id="rId3"/>
    <externalReference r:id="rId4"/>
    <externalReference r:id="rId5"/>
  </externalReferences>
  <definedNames>
    <definedName name="_xlnm.Print_Area" localSheetId="0">'Estadísticas Sept-2023 DNyCTI '!$A$1:$M$47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1" i="1" l="1"/>
  <c r="K41" i="1"/>
  <c r="M41" i="1" s="1"/>
  <c r="M40" i="1"/>
  <c r="M39" i="1"/>
  <c r="M38" i="1"/>
  <c r="M37" i="1"/>
  <c r="M36" i="1"/>
  <c r="M32" i="1"/>
  <c r="M31" i="1"/>
  <c r="M30" i="1"/>
  <c r="M29" i="1"/>
  <c r="L29" i="1"/>
  <c r="M28" i="1"/>
  <c r="M27" i="1"/>
  <c r="L22" i="1"/>
  <c r="I22" i="1"/>
  <c r="H22" i="1"/>
  <c r="G22" i="1"/>
  <c r="F22" i="1"/>
  <c r="E22" i="1"/>
  <c r="D22" i="1"/>
  <c r="M22" i="1" s="1"/>
  <c r="L21" i="1"/>
  <c r="K21" i="1"/>
  <c r="K22" i="1" s="1"/>
  <c r="J21" i="1"/>
  <c r="E21" i="1"/>
  <c r="D21" i="1"/>
  <c r="M21" i="1" s="1"/>
  <c r="M20" i="1"/>
  <c r="M16" i="1"/>
  <c r="M15" i="1"/>
  <c r="M14" i="1"/>
  <c r="M12" i="1"/>
  <c r="M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Natalia Franco</author>
  </authors>
  <commentList>
    <comment ref="F9" authorId="0" shapeId="0" xr:uid="{F95DE43D-5019-4237-B656-7011BF43C5BC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1-Norma Asignación del Rol de Tesorero Institucional y Tesorero UEPEX en las Inst. del Gob. Central.
</t>
        </r>
      </text>
    </comment>
    <comment ref="L9" authorId="0" shapeId="0" xr:uid="{E5C6EA11-2029-4C47-91E2-12331E7DD099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Norma N-TN-0020 para el Ordenamiento y Generacin de los Medios de Pago</t>
        </r>
      </text>
    </comment>
    <comment ref="F12" authorId="0" shapeId="0" xr:uid="{73C3E061-5206-4A7C-AA7A-556C29723DDC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Instructivo para asignación del Rol de Tesorero Institucional y Tesorero UEPEX en las Inst. del Gob. Central
2-Elaboración de Resolución/ R-TN-01-23 Proyecto la Cruz de Manzanillo
3-Elaboración de Resolución/ R-TN-02-23 Oficina Nacional de Defensa Pública
2-Elaboración de Resolución/ R-TN-01-23 Proyecto la Cruz de Manzanillo
3-Elaboración de Resolución/ R-TN-02-23 INAPA</t>
        </r>
      </text>
    </comment>
    <comment ref="G12" authorId="0" shapeId="0" xr:uid="{37E80644-B906-4719-B008-16695353072B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R-TN-04-23  Resolución Gastos Menores y Caja Chica año 2023 -HGENS</t>
        </r>
      </text>
    </comment>
    <comment ref="H12" authorId="0" shapeId="0" xr:uid="{BB6BD36F-D4F4-4469-B65C-783F7218B364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Resolución CORAASAN</t>
        </r>
      </text>
    </comment>
    <comment ref="K12" authorId="0" shapeId="0" xr:uid="{9B3EC1F1-CDC1-4E5B-B65C-75DBC5846C82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PL-TN-DNyATI-01 Politica Departamental NP</t>
        </r>
      </text>
    </comment>
    <comment ref="J14" authorId="0" shapeId="0" xr:uid="{A7E1C45B-22CC-4732-BED6-379291F0E30E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DNCD-Jul 3
INAVI-JUL 4
INABIMA-JUL 18</t>
        </r>
      </text>
    </comment>
    <comment ref="K14" authorId="0" shapeId="0" xr:uid="{B1BA9B60-B956-4008-A2DF-01E99F690CA2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INCORT-AGO 10
MECENAZGO-AGO 14</t>
        </r>
      </text>
    </comment>
    <comment ref="L14" authorId="0" shapeId="0" xr:uid="{BBA1A7BB-65FB-41D8-B39C-019DD8848655}">
      <text>
        <r>
          <rPr>
            <b/>
            <sz val="9"/>
            <color indexed="81"/>
            <rFont val="Tahoma"/>
            <family val="2"/>
          </rPr>
          <t>Natalia Franco:</t>
        </r>
        <r>
          <rPr>
            <sz val="9"/>
            <color indexed="81"/>
            <rFont val="Tahoma"/>
            <family val="2"/>
          </rPr>
          <t xml:space="preserve">
CONS. NAC. DE DROGAS-SEP 18
SUPER. DE ELECTRICIDAD-SEP 20
LIGA MUNIC. DOM- SEP 7</t>
        </r>
      </text>
    </comment>
  </commentList>
</comments>
</file>

<file path=xl/sharedStrings.xml><?xml version="1.0" encoding="utf-8"?>
<sst xmlns="http://schemas.openxmlformats.org/spreadsheetml/2006/main" count="101" uniqueCount="50">
  <si>
    <t xml:space="preserve">                                                                                  DIRECCIÓN DE NORMAS Y ATENCIÓN A TESORERÍAS INSTITUCIONALES</t>
  </si>
  <si>
    <t xml:space="preserve">    </t>
  </si>
  <si>
    <t>Estadísticas (Productos, Asistencias, Actividades, Gestión de Cuentas)</t>
  </si>
  <si>
    <t>Al 30 de Septiembre-2023</t>
  </si>
  <si>
    <t xml:space="preserve">        </t>
  </si>
  <si>
    <t>No.</t>
  </si>
  <si>
    <t>Productos</t>
  </si>
  <si>
    <t>1er Trimestre</t>
  </si>
  <si>
    <t>2do Trimestre</t>
  </si>
  <si>
    <t>3er Trimestre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</si>
  <si>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</si>
  <si>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</si>
  <si>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</si>
  <si>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</si>
  <si>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</si>
  <si>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</si>
  <si>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</si>
  <si>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</si>
  <si>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</si>
  <si>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</si>
  <si>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Normas del Sistema de Tesorería Aprobada</t>
  </si>
  <si>
    <t>Evaluaciones del Cumplimiento Normativo</t>
  </si>
  <si>
    <t>N/A</t>
  </si>
  <si>
    <t>Encuesta de Satisfacción sobre Servicios TN</t>
  </si>
  <si>
    <t>Políticas, Resoluciones e instructivos elaboradas</t>
  </si>
  <si>
    <t>Informaciones de las TI Actualizadas en el SATI</t>
  </si>
  <si>
    <t>Instituciones capacitadas y entrenadas en el Sistema de Tesorería y SIGEF (Especialización Técnica y Entrenamientos)</t>
  </si>
  <si>
    <t>Incorporación de nuevos proyectos UEPEX</t>
  </si>
  <si>
    <t>Incorporar las instituciones del SPNF a la CUT</t>
  </si>
  <si>
    <t xml:space="preserve">Asistencias </t>
  </si>
  <si>
    <t>Asistencia Técnica registradas en SATI</t>
  </si>
  <si>
    <t>Estados de cuentas y movimientos financieros remitidos</t>
  </si>
  <si>
    <t xml:space="preserve">Total -Asistencias Técnicas </t>
  </si>
  <si>
    <t>Actividades</t>
  </si>
  <si>
    <t>Transferencias de recursos tramitadas</t>
  </si>
  <si>
    <t>Informe de Ejecución de Pagos Programa de Edificaciones Escolares</t>
  </si>
  <si>
    <t xml:space="preserve">Reporte Avances CUT </t>
  </si>
  <si>
    <t>Tramitación de No Objeción para pagos vencidos</t>
  </si>
  <si>
    <t>Solicitud de Priorización de Pago</t>
  </si>
  <si>
    <t>Roles de Tesorero Institucional aprobados y tramitados</t>
  </si>
  <si>
    <t>Asignaciones de Roles de UEPEX</t>
  </si>
  <si>
    <t>Gestión de Cuentas</t>
  </si>
  <si>
    <t xml:space="preserve">Aperturas de Cuentas Bancarias </t>
  </si>
  <si>
    <t>Registro y Sustitución de firma</t>
  </si>
  <si>
    <t xml:space="preserve">Cierre de Cuentas Bancarias </t>
  </si>
  <si>
    <t>Cambio de RNC y/o RS</t>
  </si>
  <si>
    <t>Exclusión de firmas</t>
  </si>
  <si>
    <t>Total- Registro de los trámites de Gestión de Cuentas P/Mes</t>
  </si>
  <si>
    <t>Cristian Quezada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</si>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</sst>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1"/>
      <color rgb="FF1F4E79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4" tint="-0.499984740745262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3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0"/>
      <name val="Calibri Light"/>
      <family val="2"/>
      <scheme val="major"/>
    </font>
    <font>
      <sz val="13"/>
      <name val="Calibri Light"/>
      <family val="2"/>
      <scheme val="major"/>
    </font>
    <font>
      <b/>
      <sz val="11"/>
      <color theme="0" tint="-4.9989318521683403E-2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b/>
      <sz val="13"/>
      <color theme="0" tint="-4.9989318521683403E-2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3" fontId="9" fillId="2" borderId="0" xfId="0" applyNumberFormat="1" applyFont="1" applyFill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  <a:p>
            <a:pPr>
              <a:defRPr/>
            </a:pPr>
            <a:r>
              <a:rPr lang="es-DO"/>
              <a:t>Estadísticas</a:t>
            </a:r>
          </a:p>
          <a:p>
            <a:pPr>
              <a:defRPr/>
            </a:pPr>
            <a:r>
              <a:rPr lang="es-DO"/>
              <a:t>Productos-DNyATI</a:t>
            </a:r>
          </a:p>
          <a:p>
            <a:pPr>
              <a:defRPr/>
            </a:pPr>
            <a:r>
              <a:rPr lang="es-DO"/>
              <a:t>Ene-Sep/2023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[3]Hoja1!$M$5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[3]Hoja1!$C$6:$C$13</c:f>
              <c:strCache>
                <c:ptCount val="8"/>
                <c:pt idx="0">
                  <c:v>Normas del Sistema de Tesorería Aprobada</c:v>
                </c:pt>
                <c:pt idx="1">
                  <c:v>Evaluaciones del Cumplimiento Normativo</c:v>
                </c:pt>
                <c:pt idx="2">
                  <c:v>Encuesta de Satisfacción sobre Servicios TN</c:v>
                </c:pt>
                <c:pt idx="3">
                  <c:v>Políticas, Resoluciones e instructivos elaboradas</c:v>
                </c:pt>
                <c:pt idx="4">
                  <c:v>Informaciones de las TI Actualizadas en el SATI</c:v>
                </c:pt>
                <c:pt idx="5">
                  <c:v>Instituciones capacitadas y entrenadas en el Sistema de Tesorería y SIGEF (Especialización Técnica y Entrenamientos)</c:v>
                </c:pt>
                <c:pt idx="6">
                  <c:v>Incorporación de nuevos proyectos UEPEX</c:v>
                </c:pt>
                <c:pt idx="7">
                  <c:v>Incorporar las instituciones del SPNF a la CUT</c:v>
                </c:pt>
              </c:strCache>
            </c:strRef>
          </c:cat>
          <c:val>
            <c:numRef>
              <c:f>[3]Hoja1!$M$6:$M$13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7</c:v>
                </c:pt>
                <c:pt idx="4">
                  <c:v>70</c:v>
                </c:pt>
                <c:pt idx="5">
                  <c:v>34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0-4B71-94C0-4E38C9A4796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851674552"/>
        <c:axId val="851673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[3]Hoja1!$D$4:$D$5</c15:sqref>
                        </c15:formulaRef>
                      </c:ext>
                    </c:extLst>
                    <c:strCache>
                      <c:ptCount val="1"/>
                      <c:pt idx="0">
                        <c:v>1er Trimestre Ene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1"/>
                      </a:gs>
                      <a:gs pos="100000">
                        <a:schemeClr val="accent1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[3]Hoja1!$C$6:$C$13</c15:sqref>
                        </c15:formulaRef>
                      </c:ext>
                    </c:extLst>
                    <c:strCache>
                      <c:ptCount val="8"/>
                      <c:pt idx="0">
                        <c:v>Normas del Sistema de Tesorería Aprobada</c:v>
                      </c:pt>
                      <c:pt idx="1">
                        <c:v>Evaluaciones del Cumplimiento Normativo</c:v>
                      </c:pt>
                      <c:pt idx="2">
                        <c:v>Encuesta de Satisfacción sobre Servicios TN</c:v>
                      </c:pt>
                      <c:pt idx="3">
                        <c:v>Políticas, Resoluciones e instructivos elaboradas</c:v>
                      </c:pt>
                      <c:pt idx="4">
                        <c:v>Informaciones de las TI Actualizadas en el SATI</c:v>
                      </c:pt>
                      <c:pt idx="5">
                        <c:v>Instituciones capacitadas y entrenadas en el Sistema de Tesorería y SIGEF (Especialización Técnica y Entrenamientos)</c:v>
                      </c:pt>
                      <c:pt idx="6">
                        <c:v>Incorporación de nuevos proyectos UEPEX</c:v>
                      </c:pt>
                      <c:pt idx="7">
                        <c:v>Incorporar las instituciones del SPNF a la CUT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[3]Hoja1!$D$6:$D$13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3</c:v>
                      </c:pt>
                      <c:pt idx="5">
                        <c:v>1</c:v>
                      </c:pt>
                      <c:pt idx="6">
                        <c:v>1</c:v>
                      </c:pt>
                      <c:pt idx="7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B10-4B71-94C0-4E38C9A47966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[3]Hoja1!$E$4:$E$5</c15:sqref>
                        </c15:formulaRef>
                      </c:ext>
                    </c:extLst>
                    <c:strCache>
                      <c:ptCount val="1"/>
                      <c:pt idx="0">
                        <c:v>1er Trimestre Feb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2"/>
                      </a:gs>
                      <a:gs pos="100000">
                        <a:schemeClr val="accent2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[3]Hoja1!$C$6:$C$13</c15:sqref>
                        </c15:formulaRef>
                      </c:ext>
                    </c:extLst>
                    <c:strCache>
                      <c:ptCount val="8"/>
                      <c:pt idx="0">
                        <c:v>Normas del Sistema de Tesorería Aprobada</c:v>
                      </c:pt>
                      <c:pt idx="1">
                        <c:v>Evaluaciones del Cumplimiento Normativo</c:v>
                      </c:pt>
                      <c:pt idx="2">
                        <c:v>Encuesta de Satisfacción sobre Servicios TN</c:v>
                      </c:pt>
                      <c:pt idx="3">
                        <c:v>Políticas, Resoluciones e instructivos elaboradas</c:v>
                      </c:pt>
                      <c:pt idx="4">
                        <c:v>Informaciones de las TI Actualizadas en el SATI</c:v>
                      </c:pt>
                      <c:pt idx="5">
                        <c:v>Instituciones capacitadas y entrenadas en el Sistema de Tesorería y SIGEF (Especialización Técnica y Entrenamientos)</c:v>
                      </c:pt>
                      <c:pt idx="6">
                        <c:v>Incorporación de nuevos proyectos UEPEX</c:v>
                      </c:pt>
                      <c:pt idx="7">
                        <c:v>Incorporar las instituciones del SPNF a la CUT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[3]Hoja1!$E$6:$E$13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16</c:v>
                      </c:pt>
                      <c:pt idx="5">
                        <c:v>22</c:v>
                      </c:pt>
                      <c:pt idx="6">
                        <c:v>1</c:v>
                      </c:pt>
                      <c:pt idx="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B10-4B71-94C0-4E38C9A47966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[3]Hoja1!$F$4:$F$5</c15:sqref>
                        </c15:formulaRef>
                      </c:ext>
                    </c:extLst>
                    <c:strCache>
                      <c:ptCount val="1"/>
                      <c:pt idx="0">
                        <c:v>1er Trimestre Mar</c:v>
                      </c:pt>
                    </c:strCache>
                  </c:strRef>
                </c:tx>
                <c:spPr>
                  <a:gradFill>
                    <a:gsLst>
                      <a:gs pos="0">
                        <a:schemeClr val="accent3"/>
                      </a:gs>
                      <a:gs pos="100000">
                        <a:schemeClr val="accent3">
                          <a:lumMod val="84000"/>
                        </a:schemeClr>
                      </a:gs>
                    </a:gsLst>
                    <a:lin ang="5400000" scaled="1"/>
                  </a:gradFill>
                  <a:ln>
                    <a:noFill/>
                  </a:ln>
                  <a:effectLst>
                    <a:outerShdw blurRad="76200" dir="18900000" sy="23000" kx="-1200000" algn="bl" rotWithShape="0">
                      <a:prstClr val="black">
                        <a:alpha val="20000"/>
                      </a:prstClr>
                    </a:outerShdw>
                  </a:effectLst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[3]Hoja1!$C$6:$C$13</c15:sqref>
                        </c15:formulaRef>
                      </c:ext>
                    </c:extLst>
                    <c:strCache>
                      <c:ptCount val="8"/>
                      <c:pt idx="0">
                        <c:v>Normas del Sistema de Tesorería Aprobada</c:v>
                      </c:pt>
                      <c:pt idx="1">
                        <c:v>Evaluaciones del Cumplimiento Normativo</c:v>
                      </c:pt>
                      <c:pt idx="2">
                        <c:v>Encuesta de Satisfacción sobre Servicios TN</c:v>
                      </c:pt>
                      <c:pt idx="3">
                        <c:v>Políticas, Resoluciones e instructivos elaboradas</c:v>
                      </c:pt>
                      <c:pt idx="4">
                        <c:v>Informaciones de las TI Actualizadas en el SATI</c:v>
                      </c:pt>
                      <c:pt idx="5">
                        <c:v>Instituciones capacitadas y entrenadas en el Sistema de Tesorería y SIGEF (Especialización Técnica y Entrenamientos)</c:v>
                      </c:pt>
                      <c:pt idx="6">
                        <c:v>Incorporación de nuevos proyectos UEPEX</c:v>
                      </c:pt>
                      <c:pt idx="7">
                        <c:v>Incorporar las instituciones del SPNF a la CUT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[3]Hoja1!$F$6:$F$13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1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4</c:v>
                      </c:pt>
                      <c:pt idx="4">
                        <c:v>19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B10-4B71-94C0-4E38C9A47966}"/>
                  </c:ext>
                </c:extLst>
              </c15:ser>
            </c15:filteredBarSeries>
          </c:ext>
        </c:extLst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  <a:p>
            <a:pPr>
              <a:defRPr/>
            </a:pPr>
            <a:r>
              <a:rPr lang="es-DO"/>
              <a:t>Estadísticas</a:t>
            </a:r>
          </a:p>
          <a:p>
            <a:pPr>
              <a:defRPr/>
            </a:pPr>
            <a:r>
              <a:rPr lang="es-DO"/>
              <a:t>Asistencia Técnica-DNyATI</a:t>
            </a:r>
          </a:p>
          <a:p>
            <a:pPr>
              <a:defRPr/>
            </a:pPr>
            <a:r>
              <a:rPr lang="es-DO"/>
              <a:t>Ene-Sep/2023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[3]Hoja1!$M$17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[3]Hoja1!$C$18:$C$20</c:f>
              <c:strCache>
                <c:ptCount val="3"/>
                <c:pt idx="0">
                  <c:v>Asistencia Técnica registradas en SATI</c:v>
                </c:pt>
                <c:pt idx="1">
                  <c:v>Estados de cuentas y movimientos financieros remitidos</c:v>
                </c:pt>
                <c:pt idx="2">
                  <c:v>Total -Asistencias Técnicas </c:v>
                </c:pt>
              </c:strCache>
            </c:strRef>
          </c:cat>
          <c:val>
            <c:numRef>
              <c:f>[3]Hoja1!$M$18:$M$20</c:f>
              <c:numCache>
                <c:formatCode>General</c:formatCode>
                <c:ptCount val="3"/>
                <c:pt idx="0">
                  <c:v>2162</c:v>
                </c:pt>
                <c:pt idx="1">
                  <c:v>17873</c:v>
                </c:pt>
                <c:pt idx="2">
                  <c:v>20035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E1F9-43CC-A3B3-25F4B4A9C3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 sz="2000"/>
          </a:p>
          <a:p>
            <a:pPr>
              <a:defRPr sz="2000"/>
            </a:pPr>
            <a:r>
              <a:rPr lang="es-DO" sz="2000"/>
              <a:t>Estadísticas</a:t>
            </a:r>
          </a:p>
          <a:p>
            <a:pPr>
              <a:defRPr sz="2000"/>
            </a:pPr>
            <a:r>
              <a:rPr lang="es-DO" sz="2000"/>
              <a:t>Actividades-DNyATI</a:t>
            </a:r>
          </a:p>
          <a:p>
            <a:pPr>
              <a:defRPr sz="2000"/>
            </a:pPr>
            <a:r>
              <a:rPr lang="es-DO" sz="1800" b="0" i="0" baseline="0">
                <a:effectLst/>
              </a:rPr>
              <a:t>Ene-Sep/2023</a:t>
            </a:r>
            <a:endParaRPr lang="es-DO" sz="20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[3]Hoja1!$M$17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[3]Hoja1!$C$40:$C$47</c:f>
              <c:strCache>
                <c:ptCount val="8"/>
                <c:pt idx="0">
                  <c:v>Actividades</c:v>
                </c:pt>
                <c:pt idx="1">
                  <c:v>Transferencias de recursos tramitadas</c:v>
                </c:pt>
                <c:pt idx="2">
                  <c:v>Informe de Ejecución de Pagos Programa de Edificaciones Escolares</c:v>
                </c:pt>
                <c:pt idx="3">
                  <c:v>Reporte Avances CUT </c:v>
                </c:pt>
                <c:pt idx="4">
                  <c:v>Tramitación de No Objeción para pagos vencidos</c:v>
                </c:pt>
                <c:pt idx="5">
                  <c:v>Solicitud de Priorización de Pago</c:v>
                </c:pt>
                <c:pt idx="6">
                  <c:v>Roles de Tesorero Institucional aprobados y tramitados</c:v>
                </c:pt>
                <c:pt idx="7">
                  <c:v>Asignaciones de Roles de UEPEX</c:v>
                </c:pt>
              </c:strCache>
            </c:strRef>
          </c:cat>
          <c:val>
            <c:numRef>
              <c:f>[3]Hoja1!$M$40:$M$47</c:f>
              <c:numCache>
                <c:formatCode>General</c:formatCode>
                <c:ptCount val="8"/>
                <c:pt idx="0">
                  <c:v>0</c:v>
                </c:pt>
                <c:pt idx="1">
                  <c:v>346</c:v>
                </c:pt>
                <c:pt idx="2">
                  <c:v>54</c:v>
                </c:pt>
                <c:pt idx="3">
                  <c:v>9</c:v>
                </c:pt>
                <c:pt idx="4">
                  <c:v>1555</c:v>
                </c:pt>
                <c:pt idx="5">
                  <c:v>488</c:v>
                </c:pt>
                <c:pt idx="6">
                  <c:v>63</c:v>
                </c:pt>
                <c:pt idx="7">
                  <c:v>14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4712-4A65-869C-7869DBD25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 sz="2000"/>
          </a:p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/>
              <a:t>Estadísticas</a:t>
            </a:r>
          </a:p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/>
              <a:t>Gestión de Cuentas-DNyATI</a:t>
            </a:r>
          </a:p>
          <a:p>
            <a:pPr>
              <a:defRPr sz="20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2000"/>
              <a:t>Ene-Sep/2023</a:t>
            </a:r>
            <a:endParaRPr lang="es-DO" sz="20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[3]Hoja1!$M$60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[3]Hoja1!$C$61:$C$66</c:f>
              <c:strCache>
                <c:ptCount val="6"/>
                <c:pt idx="0">
                  <c:v>Aperturas de Cuentas Bancarias </c:v>
                </c:pt>
                <c:pt idx="1">
                  <c:v>Registro y Sustitución de firma</c:v>
                </c:pt>
                <c:pt idx="2">
                  <c:v>Cierre de Cuentas Bancarias </c:v>
                </c:pt>
                <c:pt idx="3">
                  <c:v>Cambio de RNC y/o RS</c:v>
                </c:pt>
                <c:pt idx="4">
                  <c:v>Exclusión de firmas</c:v>
                </c:pt>
                <c:pt idx="5">
                  <c:v>Total- Registro de los trámites de Gestión de Cuentas P/Mes</c:v>
                </c:pt>
              </c:strCache>
            </c:strRef>
          </c:cat>
          <c:val>
            <c:numRef>
              <c:f>[3]Hoja1!$M$61:$M$66</c:f>
              <c:numCache>
                <c:formatCode>General</c:formatCode>
                <c:ptCount val="6"/>
                <c:pt idx="0">
                  <c:v>207</c:v>
                </c:pt>
                <c:pt idx="1">
                  <c:v>557</c:v>
                </c:pt>
                <c:pt idx="2">
                  <c:v>71</c:v>
                </c:pt>
                <c:pt idx="3">
                  <c:v>23</c:v>
                </c:pt>
                <c:pt idx="4">
                  <c:v>47</c:v>
                </c:pt>
                <c:pt idx="5">
                  <c:v>847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9D71-4C70-A11B-FD9B71FA3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1674552"/>
        <c:axId val="851673568"/>
        <c:extLst/>
      </c:barChart>
      <c:catAx>
        <c:axId val="85167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3568"/>
        <c:crosses val="autoZero"/>
        <c:auto val="1"/>
        <c:lblAlgn val="ctr"/>
        <c:lblOffset val="100"/>
        <c:noMultiLvlLbl val="0"/>
      </c:catAx>
      <c:valAx>
        <c:axId val="85167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51674552"/>
        <c:crosses val="autoZero"/>
        <c:crossBetween val="between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214313</xdr:colOff>
      <xdr:row>0</xdr:row>
      <xdr:rowOff>19437</xdr:rowOff>
    </xdr:from>
    <xdr:to>
      <xdr:col>2</xdr:col>
      <xdr:colOff>1476375</xdr:colOff>
      <xdr:row>4</xdr:row>
      <xdr:rowOff>18359</xdr:rowOff>
    </xdr:to>
    <xdr:pic>
      <xdr:nvPicPr>
        <xdr:cNvPr id="2" name="Imagen 1" descr="Inicio - Tesorería Nacional">
          <a:extLst>
            <a:ext uri="{FF2B5EF4-FFF2-40B4-BE49-F238E27FC236}">
              <a16:creationId xmlns:a16="http://schemas.microsoft.com/office/drawing/2014/main" id="{260A79FE-47DD-47A4-BA80-141AC770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3" y="19437"/>
          <a:ext cx="2014537" cy="1132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73120</xdr:colOff>
      <xdr:row>0</xdr:row>
      <xdr:rowOff>0</xdr:rowOff>
    </xdr:from>
    <xdr:to>
      <xdr:col>12</xdr:col>
      <xdr:colOff>745472</xdr:colOff>
      <xdr:row>27</xdr:row>
      <xdr:rowOff>115423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B83F728-17A6-4D53-A681-762F076EDF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637743</xdr:colOff>
      <xdr:row>30</xdr:row>
      <xdr:rowOff>130317</xdr:rowOff>
    </xdr:from>
    <xdr:to>
      <xdr:col>13</xdr:col>
      <xdr:colOff>126347</xdr:colOff>
      <xdr:row>64</xdr:row>
      <xdr:rowOff>80811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7EA7B3C-1522-4BB4-8B22-8CB8FDF684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613930</xdr:colOff>
      <xdr:row>66</xdr:row>
      <xdr:rowOff>82692</xdr:rowOff>
    </xdr:from>
    <xdr:to>
      <xdr:col>13</xdr:col>
      <xdr:colOff>102534</xdr:colOff>
      <xdr:row>100</xdr:row>
      <xdr:rowOff>33186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1743832-7D68-4EBF-A401-69E63DA05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714376</xdr:colOff>
      <xdr:row>102</xdr:row>
      <xdr:rowOff>54117</xdr:rowOff>
    </xdr:from>
    <xdr:to>
      <xdr:col>20</xdr:col>
      <xdr:colOff>333376</xdr:colOff>
      <xdr:row>138</xdr:row>
      <xdr:rowOff>157444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F46EBEBD-2046-4A30-9BA0-64177F6F01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2-OAI\Reporte%20Extenso%20Estadisticas%20DNyATI\Reporte%20Extenso%20Estadisticas%20DNyATI%20%202023-a%20febrero.xlsx" TargetMode="External"/><Relationship Id="rId1" Type="http://schemas.openxmlformats.org/officeDocument/2006/relationships/externalLinkPath" Target="file:///\\FSTNP01\Normas%20y%20Procedimientos\A&#241;o%202023\2-OAI\Reporte%20Extenso%20Estadisticas%20DNyATI\Reporte%20Extenso%20Estadisticas%20DNyATI%20%202023-a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TNP01\Normas%20y%20Procedimientos\A&#241;o%202023\2-OAI\Reporte%20Extenso%20Estadisticas%20DNyATI\9-Reporte%20Extenso%20Estadisticas%20DNyATI%20%202023-a%20Septiembre.xlsx" TargetMode="External"/><Relationship Id="rId1" Type="http://schemas.openxmlformats.org/officeDocument/2006/relationships/externalLinkPath" Target="file:///\\FSTNP01\Normas%20y%20Procedimientos\A&#241;o%202023\2-OAI\Reporte%20Extenso%20Estadisticas%20DNyATI\9-Reporte%20Extenso%20Estadisticas%20DNyATI%20%202023-a%20Septiembr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BRERO 2023"/>
      <sheetName val="Estadisticas FEB DNyCTI  2023"/>
      <sheetName val="DATOS SIN FORMATO"/>
      <sheetName val="Gráfico"/>
      <sheetName val="Hoja1"/>
    </sheetNames>
    <sheetDataSet>
      <sheetData sheetId="0" refreshError="1"/>
      <sheetData sheetId="1" refreshError="1">
        <row r="16">
          <cell r="D16">
            <v>2369</v>
          </cell>
        </row>
        <row r="17">
          <cell r="D17">
            <v>1971</v>
          </cell>
          <cell r="J17">
            <v>2011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pt 2023"/>
      <sheetName val="Estadísticas Sept DNyCTI 20 (2)"/>
      <sheetName val="DATOS SIN FORMATO"/>
      <sheetName val="DATOS-"/>
      <sheetName val="Gráfico-"/>
      <sheetName val="Estadísticas Sept DNyCTI 2023"/>
    </sheetNames>
    <sheetDataSet>
      <sheetData sheetId="0">
        <row r="92">
          <cell r="G92">
            <v>118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</sheetNames>
    <sheetDataSet>
      <sheetData sheetId="0">
        <row r="4">
          <cell r="D4" t="str">
            <v>1er Trimestre</v>
          </cell>
        </row>
        <row r="5">
          <cell r="D5" t="str">
            <v>Ene</v>
          </cell>
          <cell r="E5" t="str">
            <v>Feb</v>
          </cell>
          <cell r="F5" t="str">
            <v>Mar</v>
          </cell>
          <cell r="M5" t="str">
            <v>Total</v>
          </cell>
        </row>
        <row r="6">
          <cell r="C6" t="str">
            <v>Normas del Sistema de Tesorería Aprobada</v>
          </cell>
          <cell r="D6">
            <v>0</v>
          </cell>
          <cell r="E6">
            <v>0</v>
          </cell>
          <cell r="F6">
            <v>1</v>
          </cell>
          <cell r="M6">
            <v>2</v>
          </cell>
        </row>
        <row r="7">
          <cell r="C7" t="str">
            <v>Evaluaciones del Cumplimiento Normativo</v>
          </cell>
          <cell r="D7" t="str">
            <v>N/A</v>
          </cell>
          <cell r="E7" t="str">
            <v>N/A</v>
          </cell>
          <cell r="F7" t="str">
            <v>N/A</v>
          </cell>
          <cell r="M7">
            <v>1</v>
          </cell>
        </row>
        <row r="8">
          <cell r="C8" t="str">
            <v>Encuesta de Satisfacción sobre Servicios TN</v>
          </cell>
          <cell r="D8" t="str">
            <v>N/A</v>
          </cell>
          <cell r="E8" t="str">
            <v>N/A</v>
          </cell>
          <cell r="F8" t="str">
            <v>N/A</v>
          </cell>
          <cell r="M8">
            <v>1</v>
          </cell>
        </row>
        <row r="9">
          <cell r="C9" t="str">
            <v>Políticas, Resoluciones e instructivos elaboradas</v>
          </cell>
          <cell r="D9">
            <v>0</v>
          </cell>
          <cell r="E9">
            <v>0</v>
          </cell>
          <cell r="F9">
            <v>4</v>
          </cell>
          <cell r="M9">
            <v>7</v>
          </cell>
        </row>
        <row r="10">
          <cell r="C10" t="str">
            <v>Informaciones de las TI Actualizadas en el SATI</v>
          </cell>
          <cell r="D10">
            <v>3</v>
          </cell>
          <cell r="E10">
            <v>16</v>
          </cell>
          <cell r="F10">
            <v>19</v>
          </cell>
          <cell r="M10">
            <v>70</v>
          </cell>
        </row>
        <row r="11">
          <cell r="C11" t="str">
            <v>Instituciones capacitadas y entrenadas en el Sistema de Tesorería y SIGEF (Especialización Técnica y Entrenamientos)</v>
          </cell>
          <cell r="D11">
            <v>1</v>
          </cell>
          <cell r="E11">
            <v>22</v>
          </cell>
          <cell r="F11">
            <v>1</v>
          </cell>
          <cell r="M11">
            <v>34</v>
          </cell>
        </row>
        <row r="12">
          <cell r="C12" t="str">
            <v>Incorporación de nuevos proyectos UEPEX</v>
          </cell>
          <cell r="D12">
            <v>1</v>
          </cell>
          <cell r="E12">
            <v>1</v>
          </cell>
          <cell r="F12">
            <v>2</v>
          </cell>
          <cell r="M12">
            <v>15</v>
          </cell>
        </row>
        <row r="13">
          <cell r="C13" t="str">
            <v>Incorporar las instituciones del SPNF a la CUT</v>
          </cell>
          <cell r="D13">
            <v>0</v>
          </cell>
          <cell r="E13">
            <v>0</v>
          </cell>
          <cell r="F13">
            <v>3</v>
          </cell>
          <cell r="M13">
            <v>4</v>
          </cell>
        </row>
        <row r="17">
          <cell r="M17" t="str">
            <v>Total</v>
          </cell>
        </row>
        <row r="18">
          <cell r="C18" t="str">
            <v>Asistencia Técnica registradas en SATI</v>
          </cell>
          <cell r="M18">
            <v>2162</v>
          </cell>
        </row>
        <row r="19">
          <cell r="C19" t="str">
            <v>Estados de cuentas y movimientos financieros remitidos</v>
          </cell>
          <cell r="M19">
            <v>17873</v>
          </cell>
        </row>
        <row r="20">
          <cell r="C20" t="str">
            <v xml:space="preserve">Total -Asistencias Técnicas </v>
          </cell>
          <cell r="M20">
            <v>20035</v>
          </cell>
        </row>
        <row r="40">
          <cell r="C40" t="str">
            <v>Actividades</v>
          </cell>
          <cell r="M40" t="str">
            <v>Total</v>
          </cell>
        </row>
        <row r="41">
          <cell r="C41" t="str">
            <v>Transferencias de recursos tramitadas</v>
          </cell>
          <cell r="M41">
            <v>346</v>
          </cell>
        </row>
        <row r="42">
          <cell r="C42" t="str">
            <v>Informe de Ejecución de Pagos Programa de Edificaciones Escolares</v>
          </cell>
          <cell r="M42">
            <v>54</v>
          </cell>
        </row>
        <row r="43">
          <cell r="C43" t="str">
            <v xml:space="preserve">Reporte Avances CUT </v>
          </cell>
          <cell r="M43">
            <v>9</v>
          </cell>
        </row>
        <row r="44">
          <cell r="C44" t="str">
            <v>Tramitación de No Objeción para pagos vencidos</v>
          </cell>
          <cell r="M44">
            <v>1555</v>
          </cell>
        </row>
        <row r="45">
          <cell r="C45" t="str">
            <v>Solicitud de Priorización de Pago</v>
          </cell>
          <cell r="M45">
            <v>488</v>
          </cell>
        </row>
        <row r="46">
          <cell r="C46" t="str">
            <v>Roles de Tesorero Institucional aprobados y tramitados</v>
          </cell>
          <cell r="M46">
            <v>63</v>
          </cell>
        </row>
        <row r="47">
          <cell r="C47" t="str">
            <v>Asignaciones de Roles de UEPEX</v>
          </cell>
          <cell r="M47">
            <v>14</v>
          </cell>
        </row>
        <row r="60">
          <cell r="M60" t="str">
            <v>Total</v>
          </cell>
        </row>
        <row r="61">
          <cell r="C61" t="str">
            <v xml:space="preserve">Aperturas de Cuentas Bancarias </v>
          </cell>
          <cell r="M61">
            <v>207</v>
          </cell>
        </row>
        <row r="62">
          <cell r="C62" t="str">
            <v>Registro y Sustitución de firma</v>
          </cell>
          <cell r="M62">
            <v>557</v>
          </cell>
        </row>
        <row r="63">
          <cell r="C63" t="str">
            <v xml:space="preserve">Cierre de Cuentas Bancarias </v>
          </cell>
          <cell r="M63">
            <v>71</v>
          </cell>
        </row>
        <row r="64">
          <cell r="C64" t="str">
            <v>Cambio de RNC y/o RS</v>
          </cell>
          <cell r="M64">
            <v>23</v>
          </cell>
        </row>
        <row r="65">
          <cell r="C65" t="str">
            <v>Exclusión de firmas</v>
          </cell>
          <cell r="M65">
            <v>47</v>
          </cell>
        </row>
        <row r="66">
          <cell r="C66" t="str">
            <v>Total- Registro de los trámites de Gestión de Cuentas P/Mes</v>
          </cell>
          <cell r="M66">
            <v>847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F071D-E34B-4E8F-BCB0-0056B04033B3}">
  <sheetPr>
    <pageSetUpPr fitToPage="1"/>
  </sheetPr>
  <dimension ref="A1:Y54"/>
  <sheetViews>
    <sheetView tabSelected="1" zoomScaleNormal="100" zoomScalePageLayoutView="80" workbookViewId="0">
      <selection activeCell="S9" sqref="S9"/>
    </sheetView>
  </sheetViews>
  <sheetFormatPr baseColWidth="10" defaultColWidth="11.42578125" defaultRowHeight="15" x14ac:dyDescent="0.25"/>
  <cols>
    <col min="1" max="1" width="3.85546875" style="7" customWidth="1"/>
    <col min="2" max="2" width="7.42578125" style="8" customWidth="1"/>
    <col min="3" max="3" width="58.28515625" style="8" customWidth="1"/>
    <col min="4" max="12" width="8" style="30" customWidth="1"/>
    <col min="13" max="13" width="8.42578125" style="8" customWidth="1"/>
    <col min="14" max="16384" width="11.42578125" style="7"/>
  </cols>
  <sheetData>
    <row r="1" spans="1:25" s="1" customFormat="1" ht="7.5" customHeight="1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5" s="1" customFormat="1" ht="44.25" customHeight="1" x14ac:dyDescent="0.25">
      <c r="B2" s="4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Q2"/>
    </row>
    <row r="3" spans="1:25" ht="16.5" customHeight="1" x14ac:dyDescent="0.25">
      <c r="A3" s="5" t="s">
        <v>1</v>
      </c>
      <c r="B3" s="5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6"/>
    </row>
    <row r="4" spans="1:25" ht="21" customHeight="1" x14ac:dyDescent="0.25">
      <c r="A4" s="8"/>
      <c r="C4" s="37" t="s">
        <v>3</v>
      </c>
      <c r="D4" s="37"/>
      <c r="E4" s="37"/>
      <c r="F4" s="37"/>
      <c r="G4" s="37"/>
      <c r="H4" s="37"/>
      <c r="I4" s="37"/>
      <c r="J4" s="37"/>
      <c r="K4" s="37"/>
      <c r="L4" s="37"/>
      <c r="M4" s="9"/>
      <c r="Y4" s="7" t="s">
        <v>4</v>
      </c>
    </row>
    <row r="5" spans="1:25" ht="5.25" customHeight="1" x14ac:dyDescent="0.25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4"/>
    </row>
    <row r="6" spans="1:25" ht="16.5" customHeight="1" x14ac:dyDescent="0.25"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25" ht="33.75" customHeight="1" x14ac:dyDescent="0.25">
      <c r="B7" s="41" t="s">
        <v>5</v>
      </c>
      <c r="C7" s="41" t="s">
        <v>6</v>
      </c>
      <c r="D7" s="42" t="s">
        <v>7</v>
      </c>
      <c r="E7" s="43"/>
      <c r="F7" s="43"/>
      <c r="G7" s="42" t="s">
        <v>8</v>
      </c>
      <c r="H7" s="43"/>
      <c r="I7" s="44"/>
      <c r="J7" s="45" t="s">
        <v>9</v>
      </c>
      <c r="K7" s="46"/>
      <c r="L7" s="47"/>
      <c r="M7" s="41" t="s">
        <v>10</v>
      </c>
    </row>
    <row r="8" spans="1:25" ht="21.75" customHeight="1" x14ac:dyDescent="0.25">
      <c r="B8" s="41"/>
      <c r="C8" s="41"/>
      <c r="D8" s="10" t="s">
        <v>11</v>
      </c>
      <c r="E8" s="10" t="s">
        <v>12</v>
      </c>
      <c r="F8" s="10" t="s">
        <v>13</v>
      </c>
      <c r="G8" s="10" t="s">
        <v>14</v>
      </c>
      <c r="H8" s="10" t="s">
        <v>15</v>
      </c>
      <c r="I8" s="10" t="s">
        <v>16</v>
      </c>
      <c r="J8" s="10" t="s">
        <v>17</v>
      </c>
      <c r="K8" s="10" t="s">
        <v>18</v>
      </c>
      <c r="L8" s="10" t="s">
        <v>19</v>
      </c>
      <c r="M8" s="41"/>
    </row>
    <row r="9" spans="1:25" s="11" customFormat="1" ht="27" customHeight="1" x14ac:dyDescent="0.25">
      <c r="B9" s="12">
        <v>1</v>
      </c>
      <c r="C9" s="13" t="s">
        <v>20</v>
      </c>
      <c r="D9" s="14">
        <v>0</v>
      </c>
      <c r="E9" s="14">
        <v>0</v>
      </c>
      <c r="F9" s="14">
        <v>1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4">
        <v>1</v>
      </c>
      <c r="M9" s="14">
        <f>SUM(D9:L9)</f>
        <v>2</v>
      </c>
    </row>
    <row r="10" spans="1:25" s="11" customFormat="1" ht="27" customHeight="1" x14ac:dyDescent="0.25">
      <c r="B10" s="12">
        <v>2</v>
      </c>
      <c r="C10" s="13" t="s">
        <v>21</v>
      </c>
      <c r="D10" s="14" t="s">
        <v>22</v>
      </c>
      <c r="E10" s="14" t="s">
        <v>22</v>
      </c>
      <c r="F10" s="14" t="s">
        <v>22</v>
      </c>
      <c r="G10" s="14" t="s">
        <v>22</v>
      </c>
      <c r="H10" s="14" t="s">
        <v>22</v>
      </c>
      <c r="I10" s="15" t="s">
        <v>22</v>
      </c>
      <c r="J10" s="15" t="s">
        <v>22</v>
      </c>
      <c r="K10" s="15" t="s">
        <v>22</v>
      </c>
      <c r="L10" s="15">
        <v>1</v>
      </c>
      <c r="M10" s="14">
        <v>1</v>
      </c>
    </row>
    <row r="11" spans="1:25" s="11" customFormat="1" ht="27" customHeight="1" x14ac:dyDescent="0.25">
      <c r="B11" s="12">
        <v>3</v>
      </c>
      <c r="C11" s="13" t="s">
        <v>23</v>
      </c>
      <c r="D11" s="14" t="s">
        <v>22</v>
      </c>
      <c r="E11" s="14" t="s">
        <v>22</v>
      </c>
      <c r="F11" s="14" t="s">
        <v>22</v>
      </c>
      <c r="G11" s="14" t="s">
        <v>22</v>
      </c>
      <c r="H11" s="14">
        <v>1</v>
      </c>
      <c r="I11" s="15" t="s">
        <v>22</v>
      </c>
      <c r="J11" s="15" t="s">
        <v>22</v>
      </c>
      <c r="K11" s="15" t="s">
        <v>22</v>
      </c>
      <c r="L11" s="15" t="s">
        <v>22</v>
      </c>
      <c r="M11" s="14">
        <v>1</v>
      </c>
    </row>
    <row r="12" spans="1:25" s="11" customFormat="1" ht="27" customHeight="1" x14ac:dyDescent="0.25">
      <c r="B12" s="12">
        <v>4</v>
      </c>
      <c r="C12" s="13" t="s">
        <v>24</v>
      </c>
      <c r="D12" s="14">
        <v>0</v>
      </c>
      <c r="E12" s="14">
        <v>0</v>
      </c>
      <c r="F12" s="14">
        <v>4</v>
      </c>
      <c r="G12" s="14">
        <v>1</v>
      </c>
      <c r="H12" s="15">
        <v>1</v>
      </c>
      <c r="I12" s="15">
        <v>0</v>
      </c>
      <c r="J12" s="14">
        <v>0</v>
      </c>
      <c r="K12" s="14">
        <v>1</v>
      </c>
      <c r="L12" s="14">
        <v>0</v>
      </c>
      <c r="M12" s="14">
        <f>SUM(D12:L12)</f>
        <v>7</v>
      </c>
    </row>
    <row r="13" spans="1:25" s="11" customFormat="1" ht="27" customHeight="1" x14ac:dyDescent="0.3">
      <c r="B13" s="12">
        <v>5</v>
      </c>
      <c r="C13" s="13" t="s">
        <v>25</v>
      </c>
      <c r="D13" s="14">
        <v>3</v>
      </c>
      <c r="E13" s="14">
        <v>16</v>
      </c>
      <c r="F13" s="14">
        <v>19</v>
      </c>
      <c r="G13" s="14">
        <v>17</v>
      </c>
      <c r="H13" s="15">
        <v>14</v>
      </c>
      <c r="I13" s="15">
        <v>1</v>
      </c>
      <c r="J13" s="14">
        <v>0</v>
      </c>
      <c r="K13" s="14">
        <v>0</v>
      </c>
      <c r="L13" s="14">
        <v>0</v>
      </c>
      <c r="M13" s="14">
        <v>70</v>
      </c>
      <c r="T13" s="16"/>
    </row>
    <row r="14" spans="1:25" s="11" customFormat="1" ht="34.5" customHeight="1" x14ac:dyDescent="0.25">
      <c r="B14" s="12">
        <v>6</v>
      </c>
      <c r="C14" s="13" t="s">
        <v>26</v>
      </c>
      <c r="D14" s="14">
        <v>1</v>
      </c>
      <c r="E14" s="14">
        <v>22</v>
      </c>
      <c r="F14" s="14">
        <v>1</v>
      </c>
      <c r="G14" s="14">
        <v>0</v>
      </c>
      <c r="H14" s="14">
        <v>2</v>
      </c>
      <c r="I14" s="15">
        <v>0</v>
      </c>
      <c r="J14" s="14">
        <v>3</v>
      </c>
      <c r="K14" s="14">
        <v>2</v>
      </c>
      <c r="L14" s="14">
        <v>3</v>
      </c>
      <c r="M14" s="14">
        <f>SUM(D14:L14)</f>
        <v>34</v>
      </c>
    </row>
    <row r="15" spans="1:25" s="11" customFormat="1" ht="27" customHeight="1" x14ac:dyDescent="0.25">
      <c r="B15" s="12">
        <v>7</v>
      </c>
      <c r="C15" s="13" t="s">
        <v>27</v>
      </c>
      <c r="D15" s="14">
        <v>1</v>
      </c>
      <c r="E15" s="14">
        <v>1</v>
      </c>
      <c r="F15" s="14">
        <v>2</v>
      </c>
      <c r="G15" s="14">
        <v>3</v>
      </c>
      <c r="H15" s="15">
        <v>2</v>
      </c>
      <c r="I15" s="15">
        <v>1</v>
      </c>
      <c r="J15" s="14">
        <v>1</v>
      </c>
      <c r="K15" s="14">
        <v>1</v>
      </c>
      <c r="L15" s="14">
        <v>3</v>
      </c>
      <c r="M15" s="14">
        <f>SUM(D15:L15)</f>
        <v>15</v>
      </c>
    </row>
    <row r="16" spans="1:25" s="11" customFormat="1" ht="27" customHeight="1" x14ac:dyDescent="0.25">
      <c r="B16" s="12">
        <v>8</v>
      </c>
      <c r="C16" s="13" t="s">
        <v>28</v>
      </c>
      <c r="D16" s="14">
        <v>0</v>
      </c>
      <c r="E16" s="14">
        <v>0</v>
      </c>
      <c r="F16" s="14">
        <v>3</v>
      </c>
      <c r="G16" s="14">
        <v>0</v>
      </c>
      <c r="H16" s="15">
        <v>0</v>
      </c>
      <c r="I16" s="15">
        <v>1</v>
      </c>
      <c r="J16" s="14">
        <v>0</v>
      </c>
      <c r="K16" s="14">
        <v>0</v>
      </c>
      <c r="L16" s="14">
        <v>0</v>
      </c>
      <c r="M16" s="14">
        <f>SUM(D16:J16)</f>
        <v>4</v>
      </c>
    </row>
    <row r="17" spans="1:20" s="17" customFormat="1" ht="4.5" customHeight="1" x14ac:dyDescent="0.25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</row>
    <row r="18" spans="1:20" s="17" customFormat="1" ht="11.25" customHeight="1" x14ac:dyDescent="0.25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40"/>
    </row>
    <row r="19" spans="1:20" s="17" customFormat="1" ht="33" customHeight="1" x14ac:dyDescent="0.25">
      <c r="A19" s="18"/>
      <c r="B19" s="10" t="s">
        <v>5</v>
      </c>
      <c r="C19" s="10" t="s">
        <v>29</v>
      </c>
      <c r="D19" s="10" t="s">
        <v>11</v>
      </c>
      <c r="E19" s="10" t="s">
        <v>12</v>
      </c>
      <c r="F19" s="10" t="s">
        <v>13</v>
      </c>
      <c r="G19" s="10" t="s">
        <v>14</v>
      </c>
      <c r="H19" s="10" t="s">
        <v>15</v>
      </c>
      <c r="I19" s="10" t="s">
        <v>16</v>
      </c>
      <c r="J19" s="10" t="s">
        <v>17</v>
      </c>
      <c r="K19" s="10" t="s">
        <v>18</v>
      </c>
      <c r="L19" s="10" t="s">
        <v>19</v>
      </c>
      <c r="M19" s="10" t="s">
        <v>10</v>
      </c>
    </row>
    <row r="20" spans="1:20" s="17" customFormat="1" ht="30.75" customHeight="1" x14ac:dyDescent="0.25">
      <c r="B20" s="12">
        <v>9</v>
      </c>
      <c r="C20" s="13" t="s">
        <v>30</v>
      </c>
      <c r="D20" s="14">
        <v>279</v>
      </c>
      <c r="E20" s="14">
        <v>294</v>
      </c>
      <c r="F20" s="14">
        <v>274</v>
      </c>
      <c r="G20" s="14">
        <v>264</v>
      </c>
      <c r="H20" s="15">
        <v>204</v>
      </c>
      <c r="I20" s="15">
        <v>225</v>
      </c>
      <c r="J20" s="14">
        <v>191</v>
      </c>
      <c r="K20" s="14">
        <v>277</v>
      </c>
      <c r="L20" s="14">
        <v>154</v>
      </c>
      <c r="M20" s="19">
        <f>SUM(D20:L20)</f>
        <v>2162</v>
      </c>
    </row>
    <row r="21" spans="1:20" s="17" customFormat="1" ht="30.75" customHeight="1" x14ac:dyDescent="0.25">
      <c r="B21" s="12">
        <v>10</v>
      </c>
      <c r="C21" s="13" t="s">
        <v>31</v>
      </c>
      <c r="D21" s="20">
        <f>'[1]Estadisticas FEB DNyCTI  2023'!$D$17</f>
        <v>1971</v>
      </c>
      <c r="E21" s="20">
        <f>'[1]Estadisticas FEB DNyCTI  2023'!$J$17</f>
        <v>2011</v>
      </c>
      <c r="F21" s="21">
        <v>2083</v>
      </c>
      <c r="G21" s="21">
        <v>1921</v>
      </c>
      <c r="H21" s="21">
        <v>2164</v>
      </c>
      <c r="I21" s="21">
        <v>2164</v>
      </c>
      <c r="J21" s="20">
        <f>(21*81)+125</f>
        <v>1826</v>
      </c>
      <c r="K21" s="20">
        <f>(22*81)+125</f>
        <v>1907</v>
      </c>
      <c r="L21" s="20">
        <f t="shared" ref="L21" si="0">(21*81)+125</f>
        <v>1826</v>
      </c>
      <c r="M21" s="20">
        <f>SUM(D21:L21)</f>
        <v>17873</v>
      </c>
    </row>
    <row r="22" spans="1:20" s="17" customFormat="1" ht="30.75" customHeight="1" x14ac:dyDescent="0.25">
      <c r="B22" s="22"/>
      <c r="C22" s="23" t="s">
        <v>32</v>
      </c>
      <c r="D22" s="21">
        <f t="shared" ref="D22:I22" si="1">SUM(D20:D21)</f>
        <v>2250</v>
      </c>
      <c r="E22" s="21">
        <f t="shared" si="1"/>
        <v>2305</v>
      </c>
      <c r="F22" s="19">
        <f t="shared" si="1"/>
        <v>2357</v>
      </c>
      <c r="G22" s="19">
        <f t="shared" si="1"/>
        <v>2185</v>
      </c>
      <c r="H22" s="19">
        <f t="shared" si="1"/>
        <v>2368</v>
      </c>
      <c r="I22" s="19">
        <f t="shared" si="1"/>
        <v>2389</v>
      </c>
      <c r="J22" s="19">
        <v>2017</v>
      </c>
      <c r="K22" s="19">
        <f>SUM(K20:K21)</f>
        <v>2184</v>
      </c>
      <c r="L22" s="19">
        <f>SUM(L20:L21)</f>
        <v>1980</v>
      </c>
      <c r="M22" s="19">
        <f>SUM(D22:L22)</f>
        <v>20035</v>
      </c>
      <c r="P22" s="24"/>
    </row>
    <row r="23" spans="1:20" s="17" customFormat="1" ht="3" customHeight="1" x14ac:dyDescent="0.2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</row>
    <row r="24" spans="1:20" s="17" customFormat="1" ht="12" customHeight="1" x14ac:dyDescent="0.25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50"/>
    </row>
    <row r="25" spans="1:20" s="17" customFormat="1" ht="27" customHeight="1" x14ac:dyDescent="0.25">
      <c r="B25" s="10" t="s">
        <v>5</v>
      </c>
      <c r="C25" s="10" t="s">
        <v>33</v>
      </c>
      <c r="D25" s="10" t="s">
        <v>11</v>
      </c>
      <c r="E25" s="10" t="s">
        <v>12</v>
      </c>
      <c r="F25" s="10" t="s">
        <v>13</v>
      </c>
      <c r="G25" s="10" t="s">
        <v>14</v>
      </c>
      <c r="H25" s="10" t="s">
        <v>15</v>
      </c>
      <c r="I25" s="10" t="s">
        <v>16</v>
      </c>
      <c r="J25" s="10" t="s">
        <v>17</v>
      </c>
      <c r="K25" s="10" t="s">
        <v>18</v>
      </c>
      <c r="L25" s="10" t="s">
        <v>19</v>
      </c>
      <c r="M25" s="10" t="s">
        <v>10</v>
      </c>
    </row>
    <row r="26" spans="1:20" s="17" customFormat="1" ht="28.5" customHeight="1" x14ac:dyDescent="0.25">
      <c r="B26" s="12">
        <v>11</v>
      </c>
      <c r="C26" s="13" t="s">
        <v>34</v>
      </c>
      <c r="D26" s="15">
        <v>79</v>
      </c>
      <c r="E26" s="14">
        <v>81</v>
      </c>
      <c r="F26" s="14">
        <v>88</v>
      </c>
      <c r="G26" s="15">
        <v>87</v>
      </c>
      <c r="H26" s="15">
        <v>11</v>
      </c>
      <c r="I26" s="15" t="s">
        <v>22</v>
      </c>
      <c r="J26" s="15" t="s">
        <v>22</v>
      </c>
      <c r="K26" s="15" t="s">
        <v>22</v>
      </c>
      <c r="L26" s="15" t="s">
        <v>22</v>
      </c>
      <c r="M26" s="14">
        <v>346</v>
      </c>
    </row>
    <row r="27" spans="1:20" s="17" customFormat="1" ht="28.5" customHeight="1" x14ac:dyDescent="0.25">
      <c r="B27" s="12">
        <v>12</v>
      </c>
      <c r="C27" s="13" t="s">
        <v>35</v>
      </c>
      <c r="D27" s="14">
        <v>1</v>
      </c>
      <c r="E27" s="14">
        <v>8</v>
      </c>
      <c r="F27" s="14">
        <v>8</v>
      </c>
      <c r="G27" s="14">
        <v>3</v>
      </c>
      <c r="H27" s="14">
        <v>7</v>
      </c>
      <c r="I27" s="14">
        <v>8</v>
      </c>
      <c r="J27" s="25">
        <v>8</v>
      </c>
      <c r="K27" s="25">
        <v>4</v>
      </c>
      <c r="L27" s="25">
        <v>7</v>
      </c>
      <c r="M27" s="14">
        <f t="shared" ref="M27:M32" si="2">SUM(D27:L27)</f>
        <v>54</v>
      </c>
    </row>
    <row r="28" spans="1:20" s="17" customFormat="1" ht="28.5" customHeight="1" x14ac:dyDescent="0.25">
      <c r="B28" s="12">
        <v>13</v>
      </c>
      <c r="C28" s="13" t="s">
        <v>36</v>
      </c>
      <c r="D28" s="14">
        <v>1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26">
        <v>1</v>
      </c>
      <c r="K28" s="26">
        <v>1</v>
      </c>
      <c r="L28" s="26">
        <v>1</v>
      </c>
      <c r="M28" s="14">
        <f t="shared" si="2"/>
        <v>9</v>
      </c>
    </row>
    <row r="29" spans="1:20" s="17" customFormat="1" ht="28.5" customHeight="1" x14ac:dyDescent="0.25">
      <c r="B29" s="12">
        <v>14</v>
      </c>
      <c r="C29" s="13" t="s">
        <v>37</v>
      </c>
      <c r="D29" s="14">
        <v>120</v>
      </c>
      <c r="E29" s="15">
        <v>23</v>
      </c>
      <c r="F29" s="15">
        <v>161</v>
      </c>
      <c r="G29" s="15">
        <v>179</v>
      </c>
      <c r="H29" s="15">
        <v>221</v>
      </c>
      <c r="I29" s="15">
        <v>243</v>
      </c>
      <c r="J29" s="25">
        <v>336</v>
      </c>
      <c r="K29" s="25">
        <v>154</v>
      </c>
      <c r="L29" s="25">
        <f>'[2]Sept 2023'!G92</f>
        <v>118</v>
      </c>
      <c r="M29" s="15">
        <f t="shared" si="2"/>
        <v>1555</v>
      </c>
    </row>
    <row r="30" spans="1:20" s="17" customFormat="1" ht="28.5" customHeight="1" x14ac:dyDescent="0.25">
      <c r="B30" s="12">
        <v>15</v>
      </c>
      <c r="C30" s="13" t="s">
        <v>38</v>
      </c>
      <c r="D30" s="15">
        <v>81</v>
      </c>
      <c r="E30" s="15">
        <v>71</v>
      </c>
      <c r="F30" s="15">
        <v>86</v>
      </c>
      <c r="G30" s="15">
        <v>46</v>
      </c>
      <c r="H30" s="15">
        <v>39</v>
      </c>
      <c r="I30" s="15">
        <v>47</v>
      </c>
      <c r="J30" s="25">
        <v>36</v>
      </c>
      <c r="K30" s="25">
        <v>40</v>
      </c>
      <c r="L30" s="25">
        <v>42</v>
      </c>
      <c r="M30" s="15">
        <f t="shared" si="2"/>
        <v>488</v>
      </c>
    </row>
    <row r="31" spans="1:20" s="17" customFormat="1" ht="28.5" customHeight="1" x14ac:dyDescent="0.25">
      <c r="B31" s="12">
        <v>16</v>
      </c>
      <c r="C31" s="13" t="s">
        <v>39</v>
      </c>
      <c r="D31" s="14">
        <v>10</v>
      </c>
      <c r="E31" s="14">
        <v>12</v>
      </c>
      <c r="F31" s="14">
        <v>10</v>
      </c>
      <c r="G31" s="14">
        <v>5</v>
      </c>
      <c r="H31" s="14">
        <v>4</v>
      </c>
      <c r="I31" s="14">
        <v>5</v>
      </c>
      <c r="J31" s="26">
        <v>6</v>
      </c>
      <c r="K31" s="26">
        <v>11</v>
      </c>
      <c r="L31" s="26">
        <v>0</v>
      </c>
      <c r="M31" s="14">
        <f t="shared" si="2"/>
        <v>63</v>
      </c>
    </row>
    <row r="32" spans="1:20" s="17" customFormat="1" ht="28.5" customHeight="1" x14ac:dyDescent="0.25">
      <c r="B32" s="12">
        <v>17</v>
      </c>
      <c r="C32" s="13" t="s">
        <v>40</v>
      </c>
      <c r="D32" s="14">
        <v>2</v>
      </c>
      <c r="E32" s="14">
        <v>2</v>
      </c>
      <c r="F32" s="14">
        <v>2</v>
      </c>
      <c r="G32" s="14">
        <v>0</v>
      </c>
      <c r="H32" s="14">
        <v>1</v>
      </c>
      <c r="I32" s="14">
        <v>0</v>
      </c>
      <c r="J32" s="26">
        <v>2</v>
      </c>
      <c r="K32" s="26">
        <v>3</v>
      </c>
      <c r="L32" s="26">
        <v>2</v>
      </c>
      <c r="M32" s="14">
        <f t="shared" si="2"/>
        <v>14</v>
      </c>
      <c r="T32"/>
    </row>
    <row r="33" spans="1:13" s="17" customFormat="1" ht="5.25" customHeight="1" x14ac:dyDescent="0.25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</row>
    <row r="34" spans="1:13" s="17" customFormat="1" ht="12" customHeight="1" x14ac:dyDescent="0.2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s="17" customFormat="1" ht="26.25" customHeight="1" x14ac:dyDescent="0.25">
      <c r="B35" s="28"/>
      <c r="C35" s="10" t="s">
        <v>41</v>
      </c>
      <c r="D35" s="10" t="s">
        <v>11</v>
      </c>
      <c r="E35" s="10" t="s">
        <v>12</v>
      </c>
      <c r="F35" s="10" t="s">
        <v>13</v>
      </c>
      <c r="G35" s="10" t="s">
        <v>14</v>
      </c>
      <c r="H35" s="10" t="s">
        <v>15</v>
      </c>
      <c r="I35" s="10" t="s">
        <v>16</v>
      </c>
      <c r="J35" s="10" t="s">
        <v>17</v>
      </c>
      <c r="K35" s="10" t="s">
        <v>18</v>
      </c>
      <c r="L35" s="10" t="s">
        <v>19</v>
      </c>
      <c r="M35" s="22" t="s">
        <v>10</v>
      </c>
    </row>
    <row r="36" spans="1:13" s="11" customFormat="1" ht="27" customHeight="1" x14ac:dyDescent="0.25">
      <c r="B36" s="12">
        <v>18</v>
      </c>
      <c r="C36" s="13" t="s">
        <v>42</v>
      </c>
      <c r="D36" s="14">
        <v>8</v>
      </c>
      <c r="E36" s="14">
        <v>10</v>
      </c>
      <c r="F36" s="14">
        <v>16</v>
      </c>
      <c r="G36" s="14">
        <v>6</v>
      </c>
      <c r="H36" s="14">
        <v>27</v>
      </c>
      <c r="I36" s="14">
        <v>14</v>
      </c>
      <c r="J36" s="26">
        <v>35</v>
      </c>
      <c r="K36" s="26">
        <v>41</v>
      </c>
      <c r="L36" s="26">
        <v>50</v>
      </c>
      <c r="M36" s="14">
        <f t="shared" ref="M36:M41" si="3">SUM(D36:L36)</f>
        <v>207</v>
      </c>
    </row>
    <row r="37" spans="1:13" s="11" customFormat="1" ht="27" customHeight="1" x14ac:dyDescent="0.25">
      <c r="B37" s="12">
        <v>19</v>
      </c>
      <c r="C37" s="13" t="s">
        <v>43</v>
      </c>
      <c r="D37" s="14">
        <v>29</v>
      </c>
      <c r="E37" s="14">
        <v>47</v>
      </c>
      <c r="F37" s="14">
        <v>57</v>
      </c>
      <c r="G37" s="14">
        <v>78</v>
      </c>
      <c r="H37" s="14">
        <v>44</v>
      </c>
      <c r="I37" s="14">
        <v>52</v>
      </c>
      <c r="J37" s="26">
        <v>78</v>
      </c>
      <c r="K37" s="26">
        <v>74</v>
      </c>
      <c r="L37" s="26">
        <v>98</v>
      </c>
      <c r="M37" s="14">
        <f t="shared" si="3"/>
        <v>557</v>
      </c>
    </row>
    <row r="38" spans="1:13" s="11" customFormat="1" ht="27" customHeight="1" x14ac:dyDescent="0.25">
      <c r="B38" s="12">
        <v>20</v>
      </c>
      <c r="C38" s="13" t="s">
        <v>44</v>
      </c>
      <c r="D38" s="14">
        <v>9</v>
      </c>
      <c r="E38" s="14">
        <v>10</v>
      </c>
      <c r="F38" s="14">
        <v>10</v>
      </c>
      <c r="G38" s="14">
        <v>8</v>
      </c>
      <c r="H38" s="14">
        <v>9</v>
      </c>
      <c r="I38" s="14">
        <v>10</v>
      </c>
      <c r="J38" s="26">
        <v>5</v>
      </c>
      <c r="K38" s="26">
        <v>4</v>
      </c>
      <c r="L38" s="26">
        <v>6</v>
      </c>
      <c r="M38" s="14">
        <f t="shared" si="3"/>
        <v>71</v>
      </c>
    </row>
    <row r="39" spans="1:13" s="11" customFormat="1" ht="27" customHeight="1" x14ac:dyDescent="0.25">
      <c r="B39" s="12">
        <v>21</v>
      </c>
      <c r="C39" s="13" t="s">
        <v>45</v>
      </c>
      <c r="D39" s="14">
        <v>1</v>
      </c>
      <c r="E39" s="14">
        <v>7</v>
      </c>
      <c r="F39" s="14">
        <v>1</v>
      </c>
      <c r="G39" s="14">
        <v>4</v>
      </c>
      <c r="H39" s="14">
        <v>6</v>
      </c>
      <c r="I39" s="14">
        <v>0</v>
      </c>
      <c r="J39" s="14">
        <v>1</v>
      </c>
      <c r="K39" s="26">
        <v>2</v>
      </c>
      <c r="L39" s="14">
        <v>1</v>
      </c>
      <c r="M39" s="14">
        <f t="shared" si="3"/>
        <v>23</v>
      </c>
    </row>
    <row r="40" spans="1:13" s="11" customFormat="1" ht="27" customHeight="1" x14ac:dyDescent="0.25">
      <c r="B40" s="12">
        <v>22</v>
      </c>
      <c r="C40" s="13" t="s">
        <v>46</v>
      </c>
      <c r="D40" s="14">
        <v>9</v>
      </c>
      <c r="E40" s="14">
        <v>4</v>
      </c>
      <c r="F40" s="14">
        <v>3</v>
      </c>
      <c r="G40" s="14">
        <v>6</v>
      </c>
      <c r="H40" s="14">
        <v>3</v>
      </c>
      <c r="I40" s="14">
        <v>1</v>
      </c>
      <c r="J40" s="14">
        <v>15</v>
      </c>
      <c r="K40" s="26">
        <v>4</v>
      </c>
      <c r="L40" s="14">
        <v>2</v>
      </c>
      <c r="M40" s="14">
        <f t="shared" si="3"/>
        <v>47</v>
      </c>
    </row>
    <row r="41" spans="1:13" s="11" customFormat="1" ht="32.25" customHeight="1" x14ac:dyDescent="0.25">
      <c r="B41" s="29"/>
      <c r="C41" s="23" t="s">
        <v>47</v>
      </c>
      <c r="D41" s="14">
        <v>47</v>
      </c>
      <c r="E41" s="14">
        <v>74</v>
      </c>
      <c r="F41" s="14">
        <v>84</v>
      </c>
      <c r="G41" s="14">
        <v>96</v>
      </c>
      <c r="H41" s="15">
        <v>86</v>
      </c>
      <c r="I41" s="15">
        <v>44</v>
      </c>
      <c r="J41" s="14">
        <v>134</v>
      </c>
      <c r="K41" s="26">
        <f>SUM(K36:K40)</f>
        <v>125</v>
      </c>
      <c r="L41" s="14">
        <f>SUM(L36:L40)</f>
        <v>157</v>
      </c>
      <c r="M41" s="14">
        <f t="shared" si="3"/>
        <v>847</v>
      </c>
    </row>
    <row r="42" spans="1:13" x14ac:dyDescent="0.25">
      <c r="B42" s="30"/>
      <c r="M42" s="31"/>
    </row>
    <row r="43" spans="1:13" ht="30.75" customHeight="1" x14ac:dyDescent="0.25"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3"/>
    </row>
    <row r="45" spans="1:13" ht="29.25" customHeight="1" x14ac:dyDescent="0.25"/>
    <row r="46" spans="1:13" ht="24" customHeight="1" x14ac:dyDescent="0.25">
      <c r="A46" s="54" t="s">
        <v>48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</row>
    <row r="47" spans="1:13" ht="11.25" customHeight="1" x14ac:dyDescent="0.25">
      <c r="A47" s="55" t="s">
        <v>49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9" spans="2:3" ht="19.899999999999999" customHeight="1" x14ac:dyDescent="0.25">
      <c r="B49" s="56"/>
      <c r="C49" s="56"/>
    </row>
    <row r="50" spans="2:3" ht="17.45" customHeight="1" x14ac:dyDescent="0.25">
      <c r="B50" s="57"/>
      <c r="C50" s="57"/>
    </row>
    <row r="53" spans="2:3" x14ac:dyDescent="0.25">
      <c r="B53" s="30"/>
    </row>
    <row r="54" spans="2:3" ht="25.9" customHeight="1" x14ac:dyDescent="0.25">
      <c r="B54" s="30"/>
    </row>
  </sheetData>
  <mergeCells count="21">
    <mergeCell ref="B43:M43"/>
    <mergeCell ref="A46:M46"/>
    <mergeCell ref="A47:M47"/>
    <mergeCell ref="B49:C49"/>
    <mergeCell ref="B50:C50"/>
    <mergeCell ref="B33:M33"/>
    <mergeCell ref="C2:M2"/>
    <mergeCell ref="C3:L3"/>
    <mergeCell ref="C4:L4"/>
    <mergeCell ref="B5:M5"/>
    <mergeCell ref="B6:M6"/>
    <mergeCell ref="B7:B8"/>
    <mergeCell ref="C7:C8"/>
    <mergeCell ref="D7:F7"/>
    <mergeCell ref="G7:I7"/>
    <mergeCell ref="J7:L7"/>
    <mergeCell ref="M7:M8"/>
    <mergeCell ref="B17:M17"/>
    <mergeCell ref="B18:M18"/>
    <mergeCell ref="B23:M23"/>
    <mergeCell ref="B24:M24"/>
  </mergeCells>
  <printOptions horizontalCentered="1"/>
  <pageMargins left="0.25" right="0.25" top="0.75" bottom="0.75" header="0.3" footer="0.3"/>
  <pageSetup scale="6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D6912-1DFB-4CF7-84E3-D191FFBD6ED3}">
  <dimension ref="A1"/>
  <sheetViews>
    <sheetView workbookViewId="0">
      <selection activeCell="Q10" sqref="Q10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Estadísticas Sept-2023 DNyCTI </vt:lpstr>
      <vt:lpstr>GAFICOS 2023</vt:lpstr>
      <vt:lpstr>'Estadísticas Sept-2023 DNyCTI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Franco</dc:creator>
  <cp:lastModifiedBy>Ixshel Elora Nova Portes</cp:lastModifiedBy>
  <dcterms:created xsi:type="dcterms:W3CDTF">2023-10-09T17:46:45Z</dcterms:created>
  <dcterms:modified xsi:type="dcterms:W3CDTF">2023-10-10T19:45:42Z</dcterms:modified>
</cp:coreProperties>
</file>