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INSTITUCIONALES OCTUBRE-DICIEMBRE/NORMAS Y TESORERIAS/"/>
    </mc:Choice>
  </mc:AlternateContent>
  <xr:revisionPtr revIDLastSave="3" documentId="8_{9661EA2A-CA0D-457E-ABB5-1C863F335578}" xr6:coauthVersionLast="47" xr6:coauthVersionMax="47" xr10:uidLastSave="{CA09580A-40D3-4462-938B-E187E5ADA77C}"/>
  <bookViews>
    <workbookView xWindow="-120" yWindow="-120" windowWidth="29040" windowHeight="15840" xr2:uid="{03CB8304-CE73-4D5B-8088-32B018099BD2}"/>
  </bookViews>
  <sheets>
    <sheet name="Estadísticas DIC DNyCTI " sheetId="1" r:id="rId1"/>
    <sheet name="GRAFICO 2023" sheetId="2" r:id="rId2"/>
  </sheets>
  <externalReferences>
    <externalReference r:id="rId3"/>
    <externalReference r:id="rId4"/>
  </externalReferences>
  <definedNames>
    <definedName name="_xlnm.Print_Area" localSheetId="0">'Estadísticas DIC DNyCTI '!$A$1:$P$47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N41" i="1"/>
  <c r="M41" i="1"/>
  <c r="L41" i="1"/>
  <c r="K41" i="1"/>
  <c r="J41" i="1"/>
  <c r="I41" i="1"/>
  <c r="H41" i="1"/>
  <c r="G41" i="1"/>
  <c r="F41" i="1"/>
  <c r="E41" i="1"/>
  <c r="D41" i="1"/>
  <c r="P41" i="1" s="1"/>
  <c r="P40" i="1"/>
  <c r="P39" i="1"/>
  <c r="P38" i="1"/>
  <c r="P37" i="1"/>
  <c r="P36" i="1"/>
  <c r="P32" i="1"/>
  <c r="P31" i="1"/>
  <c r="P30" i="1"/>
  <c r="L29" i="1"/>
  <c r="P29" i="1" s="1"/>
  <c r="P28" i="1"/>
  <c r="P27" i="1"/>
  <c r="N22" i="1"/>
  <c r="L22" i="1"/>
  <c r="K22" i="1"/>
  <c r="I22" i="1"/>
  <c r="H22" i="1"/>
  <c r="G22" i="1"/>
  <c r="F22" i="1"/>
  <c r="O21" i="1"/>
  <c r="O22" i="1" s="1"/>
  <c r="M21" i="1"/>
  <c r="M22" i="1" s="1"/>
  <c r="L21" i="1"/>
  <c r="K21" i="1"/>
  <c r="J21" i="1"/>
  <c r="E21" i="1"/>
  <c r="P21" i="1" s="1"/>
  <c r="D21" i="1"/>
  <c r="D22" i="1" s="1"/>
  <c r="P20" i="1"/>
  <c r="P16" i="1"/>
  <c r="P15" i="1"/>
  <c r="P14" i="1"/>
  <c r="P13" i="1"/>
  <c r="P12" i="1"/>
  <c r="P9" i="1"/>
  <c r="P22" i="1" l="1"/>
  <c r="E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F9" authorId="0" shapeId="0" xr:uid="{23ABFDA0-C8A8-46AA-92B4-F60C430075EE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1-Norma Asignación del Rol de Tesorero Institucional y Tesorero UEPEX en las Inst. del Gob. Central.
</t>
        </r>
      </text>
    </comment>
    <comment ref="L9" authorId="0" shapeId="0" xr:uid="{6964B9A6-2A6D-4CF2-9A14-A39F72EBC934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Norma N-TN-0020 para el Ordenamiento y Generacin de los Medios de Pago</t>
        </r>
      </text>
    </comment>
    <comment ref="M9" authorId="0" shapeId="0" xr:uid="{29727109-8A46-44FA-8148-252CE1EA2DDF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Reimpresión de Cheques del Tesoro Entregados,
 Correspondientes a Nóminas de Servidores Públicos
Por: Caducidad, Pérdida, Deterioro, Errores en los Datos y Mal Endoso
</t>
        </r>
      </text>
    </comment>
    <comment ref="N9" authorId="0" shapeId="0" xr:uid="{D183E167-41AA-4F88-A541-E2129F8D189B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Normativa para la Programación Financiera</t>
        </r>
      </text>
    </comment>
    <comment ref="F12" authorId="0" shapeId="0" xr:uid="{D0D991F7-E44B-4E57-8ADB-CD139F9D9CB7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Instructivo para asignación del Rol de Tesorero Institucional y Tesorero UEPEX en las Inst. del Gob. Central
2-Elaboración de Resolución/ R-TN-01-23 Proyecto la Cruz de Manzanillo
3-Elaboración de Resolución/ R-TN-02-23 Oficina Nacional de Defensa Pública
2-Elaboración de Resolución/ R-TN-01-23 Proyecto la Cruz de Manzanillo
3-Elaboración de Resolución/ R-TN-02-23 INAPA</t>
        </r>
      </text>
    </comment>
    <comment ref="G12" authorId="0" shapeId="0" xr:uid="{24C122B3-F3B2-437C-8E63-D2DE55EBEE85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R-TN-04-23  Resolución Gastos Menores y Caja Chica año 2023 -HGENS</t>
        </r>
      </text>
    </comment>
    <comment ref="H12" authorId="0" shapeId="0" xr:uid="{B49C0A7E-1E93-45D2-AA1B-69B12B0BF334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Resolución CORAASAN</t>
        </r>
      </text>
    </comment>
    <comment ref="K12" authorId="0" shapeId="0" xr:uid="{1FA2429C-BBEE-4D1B-ADF0-C3F2ADD89CA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PL-TN-DNyATI-01 Politica Departamental NP</t>
        </r>
      </text>
    </comment>
    <comment ref="J14" authorId="0" shapeId="0" xr:uid="{E5D715B1-E64A-44E1-B103-E2E1756AFE6F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DNCD-Jul 3
INAVI-JUL 4
INABIMA-JUL 18</t>
        </r>
      </text>
    </comment>
    <comment ref="K14" authorId="0" shapeId="0" xr:uid="{A9236FD7-AC4A-4C9F-88D3-B81F3A882B52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INCORT-AGO 10
MECENAZGO-AGO 14</t>
        </r>
      </text>
    </comment>
    <comment ref="L14" authorId="0" shapeId="0" xr:uid="{A2BD4BAF-C182-477E-8462-130C60AD1C26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CONS. NAC. DE DROGAS-SEP 18
SUPER. DE ELECTRICIDAD-SEP 20
LIGA MUNIC. DOM- SEP 7</t>
        </r>
      </text>
    </comment>
  </commentList>
</comments>
</file>

<file path=xl/sharedStrings.xml><?xml version="1.0" encoding="utf-8"?>
<sst xmlns="http://schemas.openxmlformats.org/spreadsheetml/2006/main" count="123" uniqueCount="54">
  <si>
    <t xml:space="preserve">                                                                                  DIRECCIÓN DE NORMAS Y ATENCIÓN A TESORERÍAS INSTITUCIONALES</t>
  </si>
  <si>
    <t xml:space="preserve">    </t>
  </si>
  <si>
    <t>Estadísticas (Productos, Asistencias, Actividades, Gestión de Cuentas)</t>
  </si>
  <si>
    <t>Al 31 de dic-2023</t>
  </si>
  <si>
    <t xml:space="preserve">        </t>
  </si>
  <si>
    <t>No.</t>
  </si>
  <si>
    <t>Productos</t>
  </si>
  <si>
    <t>1er Trimestre</t>
  </si>
  <si>
    <t>2do Trimestre</t>
  </si>
  <si>
    <t>3er Trimestre</t>
  </si>
  <si>
    <t>4er Trimestre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</si>
  <si>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</si>
  <si>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</si>
  <si>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</si>
  <si>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</si>
  <si>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</si>
  <si>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</si>
  <si>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</si>
  <si>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</si>
  <si>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</si>
  <si>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</si>
  <si>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</si>
  <si>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</si>
  <si>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</si>
  <si>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Normas del Sistema de Tesorería Aprobada</t>
  </si>
  <si>
    <t>Evaluaciones del Cumplimiento Normativo</t>
  </si>
  <si>
    <t>N/A</t>
  </si>
  <si>
    <t>Encuesta de Satisfacción sobre Servicios TN</t>
  </si>
  <si>
    <t>Políticas, Resoluciones e instructivos elaboradas</t>
  </si>
  <si>
    <t>Informaciones de las TI Actualizadas en el SATI</t>
  </si>
  <si>
    <t>Instituciones capacitadas y entrenadas en el Sistema de Tesorería y SIGEF (Especialización Técnica y Entrenamientos)</t>
  </si>
  <si>
    <t>Incorporación de nuevos proyectos UEPEX</t>
  </si>
  <si>
    <t>Incorporar las instituciones del SPNF a la CUT</t>
  </si>
  <si>
    <t xml:space="preserve">Asistencias </t>
  </si>
  <si>
    <t>Asistencia Técnica registradas en SATI</t>
  </si>
  <si>
    <t>Estados de cuentas y movimientos financieros remitidos</t>
  </si>
  <si>
    <t xml:space="preserve">Total -Asistencias Técnicas </t>
  </si>
  <si>
    <t>Actividades</t>
  </si>
  <si>
    <t>Transferencias de recursos tramitadas</t>
  </si>
  <si>
    <t>Informe de Ejecución de Pagos Programa de Edificaciones Escolares</t>
  </si>
  <si>
    <t xml:space="preserve">Reporte Avances CUT </t>
  </si>
  <si>
    <t>Tramitación de No Objeción para pagos vencidos</t>
  </si>
  <si>
    <t>Solicitud de Priorización de Pago</t>
  </si>
  <si>
    <t>Roles de Tesorero Institucional aprobados y tramitados</t>
  </si>
  <si>
    <t>Asignaciones de Roles de UEPEX</t>
  </si>
  <si>
    <t>Gestión de Cuentas</t>
  </si>
  <si>
    <t xml:space="preserve">Aperturas de Cuentas Bancarias </t>
  </si>
  <si>
    <t>Registro y Sustitución de firma</t>
  </si>
  <si>
    <t xml:space="preserve">Cierre de Cuentas Bancarias </t>
  </si>
  <si>
    <t>Cambio de RNC y/o RS</t>
  </si>
  <si>
    <t>Exclusión de firmas</t>
  </si>
  <si>
    <t>Total- Registro de los trámites de Gestión de Cuentas P/Mes</t>
  </si>
  <si>
    <t>Cristian Quezada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</si>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</sst>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1F4E7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3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3"/>
      <name val="Calibri Light"/>
      <family val="2"/>
      <scheme val="major"/>
    </font>
    <font>
      <b/>
      <sz val="11"/>
      <color theme="0" tint="-4.9989318521683403E-2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b/>
      <sz val="13"/>
      <color theme="0" tint="-4.9989318521683403E-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/>
              <a:t>Estadísticas</a:t>
            </a:r>
          </a:p>
          <a:p>
            <a:pPr>
              <a:defRPr/>
            </a:pPr>
            <a:r>
              <a:rPr lang="es-DO"/>
              <a:t>Productos-DNyATI</a:t>
            </a:r>
          </a:p>
          <a:p>
            <a:pPr>
              <a:defRPr/>
            </a:pPr>
            <a:r>
              <a:rPr lang="es-DO"/>
              <a:t>4to Trimestre</a:t>
            </a:r>
            <a:r>
              <a:rPr lang="es-DO" baseline="0"/>
              <a:t> (Oct-Nov</a:t>
            </a:r>
            <a:r>
              <a:rPr lang="es-DO"/>
              <a:t>-Dic/2023)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'[2]DATOS GRÀFICO'!$C$4:$C$11</c:f>
              <c:strCache>
                <c:ptCount val="8"/>
                <c:pt idx="0">
                  <c:v>Normas del Sistema de Tesorería Aprobada</c:v>
                </c:pt>
                <c:pt idx="1">
                  <c:v>Evaluaciones del Cumplimiento Normativo</c:v>
                </c:pt>
                <c:pt idx="2">
                  <c:v>Encuesta de Satisfacción sobre Servicios TN</c:v>
                </c:pt>
                <c:pt idx="3">
                  <c:v>Políticas, Resoluciones e instructivos elaboradas</c:v>
                </c:pt>
                <c:pt idx="4">
                  <c:v>Informaciones de las TI Actualizadas en el SATI</c:v>
                </c:pt>
                <c:pt idx="5">
                  <c:v>Instituciones capacitadas y entrenadas en el Sistema de Tesorería y SIGEF (Especialización Técnica y Entrenamientos)</c:v>
                </c:pt>
                <c:pt idx="6">
                  <c:v>Incorporación de nuevos proyectos UEPEX</c:v>
                </c:pt>
                <c:pt idx="7">
                  <c:v>Incorporar las instituciones del SPNF a la CUT</c:v>
                </c:pt>
              </c:strCache>
            </c:strRef>
          </c:cat>
          <c:val>
            <c:numRef>
              <c:f>'[2]DATOS GRÀFICO'!$P$4:$P$11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</c:v>
                </c:pt>
                <c:pt idx="5">
                  <c:v>11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0D3-4DC9-8567-2993AC0692E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/>
              <a:t>Estadísticas</a:t>
            </a:r>
          </a:p>
          <a:p>
            <a:pPr>
              <a:defRPr/>
            </a:pPr>
            <a:r>
              <a:rPr lang="es-DO"/>
              <a:t>Asistencia Técnica-DNyATI</a:t>
            </a:r>
          </a:p>
          <a:p>
            <a:pPr>
              <a:defRPr/>
            </a:pPr>
            <a:r>
              <a:rPr lang="es-DO" b="0" i="0" baseline="0">
                <a:effectLst/>
              </a:rPr>
              <a:t>4to Trimestre (Oct-Nov-Dic/2023)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518398433823857E-3"/>
                  <c:y val="5.27270815033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3-4E92-8998-9CE4F978D4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'[2]DATOS GRÀFICO'!$C$14:$C$15</c:f>
              <c:strCache>
                <c:ptCount val="2"/>
                <c:pt idx="0">
                  <c:v>Asistencia Técnica registradas en SATI</c:v>
                </c:pt>
                <c:pt idx="1">
                  <c:v>Estados de cuentas y movimientos financieros remitidos</c:v>
                </c:pt>
              </c:strCache>
            </c:strRef>
          </c:cat>
          <c:val>
            <c:numRef>
              <c:f>'[2]DATOS GRÀFICO'!$P$14:$P$15</c:f>
              <c:numCache>
                <c:formatCode>General</c:formatCode>
                <c:ptCount val="2"/>
                <c:pt idx="0">
                  <c:v>362</c:v>
                </c:pt>
                <c:pt idx="1">
                  <c:v>5515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D93-4E92-8998-9CE4F978D4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/>
            </a:pPr>
            <a:r>
              <a:rPr lang="es-DO" sz="2000"/>
              <a:t>Estadísticas</a:t>
            </a:r>
          </a:p>
          <a:p>
            <a:pPr>
              <a:defRPr sz="2000"/>
            </a:pPr>
            <a:r>
              <a:rPr lang="es-DO" sz="2000"/>
              <a:t>Actividades-DNyATI</a:t>
            </a:r>
          </a:p>
          <a:p>
            <a:pPr>
              <a:defRPr sz="2000"/>
            </a:pPr>
            <a:r>
              <a:rPr lang="es-DO" b="0" i="0" baseline="0">
                <a:effectLst/>
              </a:rPr>
              <a:t>4to Trimestre (Oct-Nov-Dic/2023)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9918659690179596E-2"/>
          <c:y val="0.23358932734904148"/>
          <c:w val="0.9465629418759961"/>
          <c:h val="0.59543377247804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'[2]DATOS GRÀFICO'!$P$19</c:f>
              <c:strCache>
                <c:ptCount val="1"/>
                <c:pt idx="0">
                  <c:v>N/A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'[2]DATOS GRÀFICO'!$C$20:$C$25</c:f>
              <c:strCache>
                <c:ptCount val="6"/>
                <c:pt idx="0">
                  <c:v>Informe de Ejecución de Pagos Programa de Edificaciones Escolares</c:v>
                </c:pt>
                <c:pt idx="1">
                  <c:v>Reporte Avances CUT </c:v>
                </c:pt>
                <c:pt idx="2">
                  <c:v>Tramitación de No Objeción para pagos vencidos</c:v>
                </c:pt>
                <c:pt idx="3">
                  <c:v>Solicitud de Priorización de Pago</c:v>
                </c:pt>
                <c:pt idx="4">
                  <c:v>Roles de Tesorero Institucional aprobados y tramitados</c:v>
                </c:pt>
                <c:pt idx="5">
                  <c:v>Asignaciones de Roles de UEPEX</c:v>
                </c:pt>
              </c:strCache>
            </c:strRef>
          </c:cat>
          <c:val>
            <c:numRef>
              <c:f>'[2]DATOS GRÀFICO'!$P$20:$P$25</c:f>
              <c:numCache>
                <c:formatCode>General</c:formatCode>
                <c:ptCount val="6"/>
                <c:pt idx="0">
                  <c:v>22</c:v>
                </c:pt>
                <c:pt idx="1">
                  <c:v>3</c:v>
                </c:pt>
                <c:pt idx="2">
                  <c:v>462</c:v>
                </c:pt>
                <c:pt idx="3">
                  <c:v>260</c:v>
                </c:pt>
                <c:pt idx="4">
                  <c:v>15</c:v>
                </c:pt>
                <c:pt idx="5">
                  <c:v>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05D-4B17-BA1D-4DC1183E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Estadísticas</a:t>
            </a:r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Gestión de Cuentas-DNyATI</a:t>
            </a:r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0" i="0" baseline="0">
                <a:effectLst/>
              </a:rPr>
              <a:t>4to Trimestre (Oct-Nov-Dic/2023)</a:t>
            </a:r>
            <a:endParaRPr lang="es-DO" sz="2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05054175920318E-2"/>
          <c:y val="0.21465476338060258"/>
          <c:w val="0.97011185140319001"/>
          <c:h val="0.68436348414605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'[2]DATOS GRÀFICO'!$C$29:$C$33</c:f>
              <c:strCache>
                <c:ptCount val="5"/>
                <c:pt idx="0">
                  <c:v>Aperturas de Cuentas Bancarias </c:v>
                </c:pt>
                <c:pt idx="1">
                  <c:v>Registro y Sustitución de firma</c:v>
                </c:pt>
                <c:pt idx="2">
                  <c:v>Cierre de Cuentas Bancarias </c:v>
                </c:pt>
                <c:pt idx="3">
                  <c:v>Cambio de RNC y/o RS</c:v>
                </c:pt>
                <c:pt idx="4">
                  <c:v>Exclusión de firmas</c:v>
                </c:pt>
              </c:strCache>
            </c:strRef>
          </c:cat>
          <c:val>
            <c:numRef>
              <c:f>'[2]DATOS GRÀFICO'!$P$29:$P$33</c:f>
              <c:numCache>
                <c:formatCode>General</c:formatCode>
                <c:ptCount val="5"/>
                <c:pt idx="0">
                  <c:v>245</c:v>
                </c:pt>
                <c:pt idx="1">
                  <c:v>307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F35-4E79-B101-9D324BDF0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/>
              <a:t>Estadísticas</a:t>
            </a:r>
          </a:p>
          <a:p>
            <a:pPr>
              <a:defRPr/>
            </a:pPr>
            <a:r>
              <a:rPr lang="es-DO"/>
              <a:t>Productos-DNyATI</a:t>
            </a:r>
          </a:p>
          <a:p>
            <a:pPr>
              <a:defRPr/>
            </a:pPr>
            <a:r>
              <a:rPr lang="es-DO"/>
              <a:t>Dic/2023</a:t>
            </a:r>
          </a:p>
        </c:rich>
      </c:tx>
      <c:layout>
        <c:manualLayout>
          <c:xMode val="edge"/>
          <c:yMode val="edge"/>
          <c:x val="0.40017054782053985"/>
          <c:y val="1.1652609826765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'[2]DATOS GRÀFICO'!$C$4:$C$11</c:f>
              <c:strCache>
                <c:ptCount val="8"/>
                <c:pt idx="0">
                  <c:v>Normas del Sistema de Tesorería Aprobada</c:v>
                </c:pt>
                <c:pt idx="1">
                  <c:v>Evaluaciones del Cumplimiento Normativo</c:v>
                </c:pt>
                <c:pt idx="2">
                  <c:v>Encuesta de Satisfacción sobre Servicios TN</c:v>
                </c:pt>
                <c:pt idx="3">
                  <c:v>Políticas, Resoluciones e instructivos elaboradas</c:v>
                </c:pt>
                <c:pt idx="4">
                  <c:v>Informaciones de las TI Actualizadas en el SATI</c:v>
                </c:pt>
                <c:pt idx="5">
                  <c:v>Instituciones capacitadas y entrenadas en el Sistema de Tesorería y SIGEF (Especialización Técnica y Entrenamientos)</c:v>
                </c:pt>
                <c:pt idx="6">
                  <c:v>Incorporación de nuevos proyectos UEPEX</c:v>
                </c:pt>
                <c:pt idx="7">
                  <c:v>Incorporar las instituciones del SPNF a la CUT</c:v>
                </c:pt>
              </c:strCache>
            </c:strRef>
          </c:cat>
          <c:val>
            <c:numRef>
              <c:f>'[2]DATOS GRÀFICO'!$O$4:$O$11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6F2-420E-8A69-AA307FC943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/>
              <a:t>Estadísticas</a:t>
            </a:r>
          </a:p>
          <a:p>
            <a:pPr>
              <a:defRPr/>
            </a:pPr>
            <a:r>
              <a:rPr lang="es-DO"/>
              <a:t>Asistencia Técnica-DNyATI</a:t>
            </a:r>
          </a:p>
          <a:p>
            <a:pPr>
              <a:defRPr/>
            </a:pPr>
            <a:r>
              <a:rPr lang="es-DO" b="0" i="0" baseline="0">
                <a:effectLst/>
              </a:rPr>
              <a:t>Oct-Dic/2023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5.98351394804880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E0-4409-B273-39D374287F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'[2]DATOS GRÀFICO'!$C$14:$C$15</c:f>
              <c:strCache>
                <c:ptCount val="2"/>
                <c:pt idx="0">
                  <c:v>Asistencia Técnica registradas en SATI</c:v>
                </c:pt>
                <c:pt idx="1">
                  <c:v>Estados de cuentas y movimientos financieros remitidos</c:v>
                </c:pt>
              </c:strCache>
            </c:strRef>
          </c:cat>
          <c:val>
            <c:numRef>
              <c:f>'[2]Estadísticas DIC DNyCTI '!$M$20:$M$21</c:f>
              <c:numCache>
                <c:formatCode>General</c:formatCode>
                <c:ptCount val="2"/>
                <c:pt idx="0">
                  <c:v>131</c:v>
                </c:pt>
                <c:pt idx="1">
                  <c:v>1907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0E0-4409-B273-39D374287F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/>
            </a:pPr>
            <a:r>
              <a:rPr lang="es-DO" sz="2000"/>
              <a:t>Estadísticas</a:t>
            </a:r>
          </a:p>
          <a:p>
            <a:pPr>
              <a:defRPr sz="2000"/>
            </a:pPr>
            <a:r>
              <a:rPr lang="es-DO" sz="2000"/>
              <a:t>Actividades-DNyATI</a:t>
            </a:r>
          </a:p>
          <a:p>
            <a:pPr>
              <a:defRPr sz="2000"/>
            </a:pPr>
            <a:r>
              <a:rPr lang="es-DO" b="0" i="0" baseline="0">
                <a:effectLst/>
              </a:rPr>
              <a:t>Oct-Dic/2023</a:t>
            </a:r>
            <a:endParaRPr lang="es-D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9918659690179596E-2"/>
          <c:y val="0.23358932734904148"/>
          <c:w val="0.9465629418759961"/>
          <c:h val="0.59543377247804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'[2]DATOS GRÀFICO'!$M$19</c:f>
              <c:strCache>
                <c:ptCount val="1"/>
                <c:pt idx="0">
                  <c:v>N/A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'[2]DATOS GRÀFICO'!$C$20:$C$25</c:f>
              <c:strCache>
                <c:ptCount val="6"/>
                <c:pt idx="0">
                  <c:v>Informe de Ejecución de Pagos Programa de Edificaciones Escolares</c:v>
                </c:pt>
                <c:pt idx="1">
                  <c:v>Reporte Avances CUT </c:v>
                </c:pt>
                <c:pt idx="2">
                  <c:v>Tramitación de No Objeción para pagos vencidos</c:v>
                </c:pt>
                <c:pt idx="3">
                  <c:v>Solicitud de Priorización de Pago</c:v>
                </c:pt>
                <c:pt idx="4">
                  <c:v>Roles de Tesorero Institucional aprobados y tramitados</c:v>
                </c:pt>
                <c:pt idx="5">
                  <c:v>Asignaciones de Roles de UEPEX</c:v>
                </c:pt>
              </c:strCache>
            </c:strRef>
          </c:cat>
          <c:val>
            <c:numRef>
              <c:f>'[2]DATOS GRÀFICO'!$M$20:$M$25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159</c:v>
                </c:pt>
                <c:pt idx="3">
                  <c:v>63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E40-4A64-B262-704EC94AC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Estadísticas</a:t>
            </a:r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Gestión de Cuentas-DNyATI</a:t>
            </a:r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 b="0" i="0" baseline="0">
                <a:effectLst/>
              </a:rPr>
              <a:t>Oct-Dic/2023</a:t>
            </a:r>
            <a:endParaRPr lang="es-DO" sz="2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05054175920318E-2"/>
          <c:y val="0.21465476338060258"/>
          <c:w val="0.97011185140319001"/>
          <c:h val="0.68436348414605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'[2]DATOS GRÀFICO'!$C$29:$C$33</c:f>
              <c:strCache>
                <c:ptCount val="5"/>
                <c:pt idx="0">
                  <c:v>Aperturas de Cuentas Bancarias </c:v>
                </c:pt>
                <c:pt idx="1">
                  <c:v>Registro y Sustitución de firma</c:v>
                </c:pt>
                <c:pt idx="2">
                  <c:v>Cierre de Cuentas Bancarias </c:v>
                </c:pt>
                <c:pt idx="3">
                  <c:v>Cambio de RNC y/o RS</c:v>
                </c:pt>
                <c:pt idx="4">
                  <c:v>Exclusión de firmas</c:v>
                </c:pt>
              </c:strCache>
            </c:strRef>
          </c:cat>
          <c:val>
            <c:numRef>
              <c:f>'[2]DATOS GRÀFICO'!$M$29:$M$33</c:f>
              <c:numCache>
                <c:formatCode>General</c:formatCode>
                <c:ptCount val="5"/>
                <c:pt idx="0">
                  <c:v>37</c:v>
                </c:pt>
                <c:pt idx="1">
                  <c:v>82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4D-4B7B-A06C-56351CF64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19437</xdr:rowOff>
    </xdr:from>
    <xdr:to>
      <xdr:col>2</xdr:col>
      <xdr:colOff>1476375</xdr:colOff>
      <xdr:row>4</xdr:row>
      <xdr:rowOff>18359</xdr:rowOff>
    </xdr:to>
    <xdr:pic>
      <xdr:nvPicPr>
        <xdr:cNvPr id="2" name="Imagen 1" descr="Inicio - Tesorería Nacional">
          <a:extLst>
            <a:ext uri="{FF2B5EF4-FFF2-40B4-BE49-F238E27FC236}">
              <a16:creationId xmlns:a16="http://schemas.microsoft.com/office/drawing/2014/main" id="{66F87C56-1AC5-4ACC-9D0B-CD33F967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19437"/>
          <a:ext cx="2014537" cy="113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225520</xdr:colOff>
      <xdr:row>0</xdr:row>
      <xdr:rowOff>0</xdr:rowOff>
    </xdr:from>
    <xdr:to>
      <xdr:col>33</xdr:col>
      <xdr:colOff>135872</xdr:colOff>
      <xdr:row>28</xdr:row>
      <xdr:rowOff>115423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A1D9E1-3DAF-4402-9427-D79BC0661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28143</xdr:colOff>
      <xdr:row>31</xdr:row>
      <xdr:rowOff>130317</xdr:rowOff>
    </xdr:from>
    <xdr:to>
      <xdr:col>33</xdr:col>
      <xdr:colOff>278747</xdr:colOff>
      <xdr:row>65</xdr:row>
      <xdr:rowOff>80811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C0ABE6-AB08-4F9B-A42D-D2232C5FD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4329</xdr:colOff>
      <xdr:row>67</xdr:row>
      <xdr:rowOff>82692</xdr:rowOff>
    </xdr:from>
    <xdr:to>
      <xdr:col>37</xdr:col>
      <xdr:colOff>484909</xdr:colOff>
      <xdr:row>101</xdr:row>
      <xdr:rowOff>33186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C7446A-190E-43D2-98A7-280DB4D1C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104776</xdr:colOff>
      <xdr:row>103</xdr:row>
      <xdr:rowOff>54117</xdr:rowOff>
    </xdr:from>
    <xdr:to>
      <xdr:col>40</xdr:col>
      <xdr:colOff>485776</xdr:colOff>
      <xdr:row>139</xdr:row>
      <xdr:rowOff>157444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3751C78-11BC-49C0-96D5-A62937E68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758920</xdr:colOff>
      <xdr:row>0</xdr:row>
      <xdr:rowOff>0</xdr:rowOff>
    </xdr:from>
    <xdr:to>
      <xdr:col>12</xdr:col>
      <xdr:colOff>669272</xdr:colOff>
      <xdr:row>28</xdr:row>
      <xdr:rowOff>115423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C92987-553E-458A-B0A4-882481308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561543</xdr:colOff>
      <xdr:row>31</xdr:row>
      <xdr:rowOff>130317</xdr:rowOff>
    </xdr:from>
    <xdr:to>
      <xdr:col>13</xdr:col>
      <xdr:colOff>50147</xdr:colOff>
      <xdr:row>65</xdr:row>
      <xdr:rowOff>80811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2916D0-41B8-475C-8CDA-3B175CA4F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537729</xdr:colOff>
      <xdr:row>67</xdr:row>
      <xdr:rowOff>82692</xdr:rowOff>
    </xdr:from>
    <xdr:to>
      <xdr:col>20</xdr:col>
      <xdr:colOff>277090</xdr:colOff>
      <xdr:row>101</xdr:row>
      <xdr:rowOff>33186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0D122A-2CD6-4CC2-9902-361513D48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638176</xdr:colOff>
      <xdr:row>103</xdr:row>
      <xdr:rowOff>54117</xdr:rowOff>
    </xdr:from>
    <xdr:to>
      <xdr:col>20</xdr:col>
      <xdr:colOff>257176</xdr:colOff>
      <xdr:row>139</xdr:row>
      <xdr:rowOff>157444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EA8FD3F-5088-4319-8FD1-C41B0B4CA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Reporte%20Extenso%20Estadisticas%20DNyATI%20%202023-a%20febrero.xlsx" TargetMode="External"/><Relationship Id="rId1" Type="http://schemas.openxmlformats.org/officeDocument/2006/relationships/externalLinkPath" Target="file:///\\FSTNP01\Normas%20y%20Procedimientos\A&#241;o%202023\2-OAI\Reporte%20Extenso%20Estadisticas%20DNyATI\Reporte%20Extenso%20Estadisticas%20DNyATI%20%202023-a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12-Reporte%20Extenso%20Estadisticas%20DNyATI%20%202023-a%20Diciembre.xlsx" TargetMode="External"/><Relationship Id="rId1" Type="http://schemas.openxmlformats.org/officeDocument/2006/relationships/externalLinkPath" Target="file:///\\FSTNP01\Normas%20y%20Procedimientos\A&#241;o%202023\2-OAI\Reporte%20Extenso%20Estadisticas%20DNyATI\12-Reporte%20Extenso%20Estadisticas%20DNyATI%20%202023-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RERO 2023"/>
      <sheetName val="Estadisticas FEB DNyCTI  2023"/>
      <sheetName val="DATOS SIN FORMATO"/>
      <sheetName val="Gráfico"/>
      <sheetName val="Hoja1"/>
    </sheetNames>
    <sheetDataSet>
      <sheetData sheetId="0" refreshError="1"/>
      <sheetData sheetId="1" refreshError="1">
        <row r="16">
          <cell r="D16">
            <v>2369</v>
          </cell>
        </row>
        <row r="17">
          <cell r="D17">
            <v>1971</v>
          </cell>
          <cell r="J17">
            <v>2011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 DIC 2023"/>
      <sheetName val="Estadísticas DIC DNyCTI "/>
      <sheetName val="DATOS SIN FORMATO-"/>
      <sheetName val="Gráficos"/>
      <sheetName val="DATOS GRÀFICO"/>
    </sheetNames>
    <sheetDataSet>
      <sheetData sheetId="0">
        <row r="109">
          <cell r="G109">
            <v>145</v>
          </cell>
        </row>
      </sheetData>
      <sheetData sheetId="1">
        <row r="20">
          <cell r="M20">
            <v>131</v>
          </cell>
        </row>
        <row r="21">
          <cell r="M21">
            <v>1907</v>
          </cell>
        </row>
      </sheetData>
      <sheetData sheetId="2"/>
      <sheetData sheetId="3"/>
      <sheetData sheetId="4">
        <row r="4">
          <cell r="C4" t="str">
            <v>Normas del Sistema de Tesorería Aprobada</v>
          </cell>
          <cell r="O4">
            <v>0</v>
          </cell>
          <cell r="P4">
            <v>2</v>
          </cell>
        </row>
        <row r="5">
          <cell r="C5" t="str">
            <v>Evaluaciones del Cumplimiento Normativo</v>
          </cell>
          <cell r="O5" t="str">
            <v>N/A</v>
          </cell>
          <cell r="P5" t="str">
            <v>N/A</v>
          </cell>
        </row>
        <row r="6">
          <cell r="C6" t="str">
            <v>Encuesta de Satisfacción sobre Servicios TN</v>
          </cell>
          <cell r="O6" t="str">
            <v>N/A</v>
          </cell>
          <cell r="P6" t="str">
            <v>N/A</v>
          </cell>
        </row>
        <row r="7">
          <cell r="C7" t="str">
            <v>Políticas, Resoluciones e instructivos elaboradas</v>
          </cell>
          <cell r="O7">
            <v>0</v>
          </cell>
          <cell r="P7">
            <v>0</v>
          </cell>
        </row>
        <row r="8">
          <cell r="C8" t="str">
            <v>Informaciones de las TI Actualizadas en el SATI</v>
          </cell>
          <cell r="O8">
            <v>36</v>
          </cell>
          <cell r="P8">
            <v>56</v>
          </cell>
        </row>
        <row r="9">
          <cell r="C9" t="str">
            <v>Instituciones capacitadas y entrenadas en el Sistema de Tesorería y SIGEF (Especialización Técnica y Entrenamientos)</v>
          </cell>
          <cell r="O9">
            <v>2</v>
          </cell>
          <cell r="P9">
            <v>11</v>
          </cell>
        </row>
        <row r="10">
          <cell r="C10" t="str">
            <v>Incorporación de nuevos proyectos UEPEX</v>
          </cell>
          <cell r="O10">
            <v>2</v>
          </cell>
          <cell r="P10">
            <v>9</v>
          </cell>
        </row>
        <row r="11">
          <cell r="C11" t="str">
            <v>Incorporar las instituciones del SPNF a la CUT</v>
          </cell>
          <cell r="O11">
            <v>0</v>
          </cell>
          <cell r="P11">
            <v>0</v>
          </cell>
        </row>
        <row r="14">
          <cell r="C14" t="str">
            <v>Asistencia Técnica registradas en SATI</v>
          </cell>
          <cell r="P14">
            <v>362</v>
          </cell>
        </row>
        <row r="15">
          <cell r="C15" t="str">
            <v>Estados de cuentas y movimientos financieros remitidos</v>
          </cell>
          <cell r="P15">
            <v>5515</v>
          </cell>
        </row>
        <row r="19">
          <cell r="M19" t="str">
            <v>N/A</v>
          </cell>
          <cell r="P19" t="str">
            <v>N/A</v>
          </cell>
        </row>
        <row r="20">
          <cell r="C20" t="str">
            <v>Informe de Ejecución de Pagos Programa de Edificaciones Escolares</v>
          </cell>
          <cell r="M20">
            <v>8</v>
          </cell>
          <cell r="P20">
            <v>22</v>
          </cell>
        </row>
        <row r="21">
          <cell r="C21" t="str">
            <v xml:space="preserve">Reporte Avances CUT </v>
          </cell>
          <cell r="M21">
            <v>1</v>
          </cell>
          <cell r="P21">
            <v>3</v>
          </cell>
        </row>
        <row r="22">
          <cell r="C22" t="str">
            <v>Tramitación de No Objeción para pagos vencidos</v>
          </cell>
          <cell r="M22">
            <v>159</v>
          </cell>
          <cell r="P22">
            <v>462</v>
          </cell>
        </row>
        <row r="23">
          <cell r="C23" t="str">
            <v>Solicitud de Priorización de Pago</v>
          </cell>
          <cell r="M23">
            <v>63</v>
          </cell>
          <cell r="P23">
            <v>260</v>
          </cell>
        </row>
        <row r="24">
          <cell r="C24" t="str">
            <v>Roles de Tesorero Institucional aprobados y tramitados</v>
          </cell>
          <cell r="M24">
            <v>7</v>
          </cell>
          <cell r="P24">
            <v>15</v>
          </cell>
        </row>
        <row r="25">
          <cell r="C25" t="str">
            <v>Asignaciones de Roles de UEPEX</v>
          </cell>
          <cell r="M25">
            <v>2</v>
          </cell>
          <cell r="P25">
            <v>11</v>
          </cell>
        </row>
        <row r="29">
          <cell r="C29" t="str">
            <v xml:space="preserve">Aperturas de Cuentas Bancarias </v>
          </cell>
          <cell r="M29">
            <v>37</v>
          </cell>
          <cell r="P29">
            <v>245</v>
          </cell>
        </row>
        <row r="30">
          <cell r="C30" t="str">
            <v>Registro y Sustitución de firma</v>
          </cell>
          <cell r="M30">
            <v>82</v>
          </cell>
          <cell r="P30">
            <v>307</v>
          </cell>
        </row>
        <row r="31">
          <cell r="C31" t="str">
            <v xml:space="preserve">Cierre de Cuentas Bancarias </v>
          </cell>
          <cell r="M31">
            <v>9</v>
          </cell>
          <cell r="P31">
            <v>16</v>
          </cell>
        </row>
        <row r="32">
          <cell r="C32" t="str">
            <v>Cambio de RNC y/o RS</v>
          </cell>
          <cell r="M32">
            <v>2</v>
          </cell>
          <cell r="P32">
            <v>12</v>
          </cell>
        </row>
        <row r="33">
          <cell r="C33" t="str">
            <v>Exclusión de firmas</v>
          </cell>
          <cell r="M33">
            <v>2</v>
          </cell>
          <cell r="P3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13CD-005B-4F5E-A9F5-DE81A199B1C6}">
  <sheetPr>
    <pageSetUpPr fitToPage="1"/>
  </sheetPr>
  <dimension ref="A1:W54"/>
  <sheetViews>
    <sheetView tabSelected="1" zoomScale="70" zoomScaleNormal="70" zoomScalePageLayoutView="80" workbookViewId="0">
      <selection activeCell="N32" sqref="N32"/>
    </sheetView>
  </sheetViews>
  <sheetFormatPr baseColWidth="10" defaultColWidth="11.42578125" defaultRowHeight="15" x14ac:dyDescent="0.25"/>
  <cols>
    <col min="1" max="1" width="3.85546875" style="8" customWidth="1"/>
    <col min="2" max="2" width="7.42578125" style="9" customWidth="1"/>
    <col min="3" max="3" width="70" style="9" customWidth="1"/>
    <col min="4" max="12" width="8" style="32" customWidth="1"/>
    <col min="13" max="13" width="8.85546875" style="32" customWidth="1"/>
    <col min="14" max="14" width="11.28515625" style="32" customWidth="1"/>
    <col min="15" max="15" width="10.140625" style="32" customWidth="1"/>
    <col min="16" max="16" width="8.42578125" style="9" customWidth="1"/>
    <col min="17" max="16384" width="11.42578125" style="8"/>
  </cols>
  <sheetData>
    <row r="1" spans="1:23" s="1" customFormat="1" ht="7.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3" s="1" customFormat="1" ht="44.25" customHeight="1" x14ac:dyDescent="0.25">
      <c r="B2" s="4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3" ht="16.5" customHeight="1" x14ac:dyDescent="0.25">
      <c r="A3" s="5" t="s">
        <v>1</v>
      </c>
      <c r="B3" s="5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6"/>
      <c r="N3" s="6"/>
      <c r="O3" s="6"/>
      <c r="P3" s="7"/>
    </row>
    <row r="4" spans="1:23" ht="21" customHeight="1" x14ac:dyDescent="0.25">
      <c r="A4" s="9"/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10"/>
      <c r="N4" s="10"/>
      <c r="O4" s="10"/>
      <c r="P4" s="11"/>
      <c r="W4" s="8" t="s">
        <v>4</v>
      </c>
    </row>
    <row r="5" spans="1:23" ht="5.25" customHeight="1" x14ac:dyDescent="0.25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23" ht="16.5" customHeight="1" x14ac:dyDescent="0.25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23" ht="33.75" customHeight="1" x14ac:dyDescent="0.25">
      <c r="B7" s="45" t="s">
        <v>5</v>
      </c>
      <c r="C7" s="45" t="s">
        <v>6</v>
      </c>
      <c r="D7" s="49" t="s">
        <v>7</v>
      </c>
      <c r="E7" s="50"/>
      <c r="F7" s="50"/>
      <c r="G7" s="49" t="s">
        <v>8</v>
      </c>
      <c r="H7" s="50"/>
      <c r="I7" s="51"/>
      <c r="J7" s="43" t="s">
        <v>9</v>
      </c>
      <c r="K7" s="44"/>
      <c r="L7" s="52"/>
      <c r="M7" s="43" t="s">
        <v>10</v>
      </c>
      <c r="N7" s="44"/>
      <c r="O7" s="44"/>
      <c r="P7" s="45" t="s">
        <v>11</v>
      </c>
    </row>
    <row r="8" spans="1:23" ht="21.75" customHeight="1" x14ac:dyDescent="0.25">
      <c r="B8" s="45"/>
      <c r="C8" s="45"/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45"/>
    </row>
    <row r="9" spans="1:23" s="13" customFormat="1" ht="27" customHeight="1" x14ac:dyDescent="0.25">
      <c r="B9" s="14">
        <v>1</v>
      </c>
      <c r="C9" s="15" t="s">
        <v>24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7">
        <v>0</v>
      </c>
      <c r="J9" s="16">
        <v>0</v>
      </c>
      <c r="K9" s="16">
        <v>0</v>
      </c>
      <c r="L9" s="16">
        <v>1</v>
      </c>
      <c r="M9" s="16">
        <v>1</v>
      </c>
      <c r="N9" s="16">
        <v>1</v>
      </c>
      <c r="O9" s="16">
        <v>0</v>
      </c>
      <c r="P9" s="16">
        <f>SUM(D9:O9)</f>
        <v>4</v>
      </c>
    </row>
    <row r="10" spans="1:23" s="13" customFormat="1" ht="27" customHeight="1" x14ac:dyDescent="0.25">
      <c r="B10" s="14">
        <v>2</v>
      </c>
      <c r="C10" s="15" t="s">
        <v>25</v>
      </c>
      <c r="D10" s="16" t="s">
        <v>26</v>
      </c>
      <c r="E10" s="16" t="s">
        <v>26</v>
      </c>
      <c r="F10" s="16" t="s">
        <v>26</v>
      </c>
      <c r="G10" s="16" t="s">
        <v>26</v>
      </c>
      <c r="H10" s="16" t="s">
        <v>26</v>
      </c>
      <c r="I10" s="17" t="s">
        <v>26</v>
      </c>
      <c r="J10" s="17" t="s">
        <v>26</v>
      </c>
      <c r="K10" s="17" t="s">
        <v>26</v>
      </c>
      <c r="L10" s="17">
        <v>1</v>
      </c>
      <c r="M10" s="17" t="s">
        <v>26</v>
      </c>
      <c r="N10" s="17" t="s">
        <v>26</v>
      </c>
      <c r="O10" s="17" t="s">
        <v>26</v>
      </c>
      <c r="P10" s="16">
        <v>1</v>
      </c>
    </row>
    <row r="11" spans="1:23" s="13" customFormat="1" ht="27" customHeight="1" x14ac:dyDescent="0.25">
      <c r="B11" s="14">
        <v>3</v>
      </c>
      <c r="C11" s="15" t="s">
        <v>27</v>
      </c>
      <c r="D11" s="16" t="s">
        <v>26</v>
      </c>
      <c r="E11" s="16" t="s">
        <v>26</v>
      </c>
      <c r="F11" s="16" t="s">
        <v>26</v>
      </c>
      <c r="G11" s="16" t="s">
        <v>26</v>
      </c>
      <c r="H11" s="16">
        <v>1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6">
        <v>1</v>
      </c>
    </row>
    <row r="12" spans="1:23" s="13" customFormat="1" ht="27" customHeight="1" x14ac:dyDescent="0.25">
      <c r="B12" s="14">
        <v>4</v>
      </c>
      <c r="C12" s="15" t="s">
        <v>28</v>
      </c>
      <c r="D12" s="16">
        <v>0</v>
      </c>
      <c r="E12" s="16">
        <v>0</v>
      </c>
      <c r="F12" s="16">
        <v>4</v>
      </c>
      <c r="G12" s="16">
        <v>1</v>
      </c>
      <c r="H12" s="17">
        <v>1</v>
      </c>
      <c r="I12" s="17">
        <v>0</v>
      </c>
      <c r="J12" s="16">
        <v>0</v>
      </c>
      <c r="K12" s="16">
        <v>1</v>
      </c>
      <c r="L12" s="16">
        <v>0</v>
      </c>
      <c r="M12" s="17">
        <v>0</v>
      </c>
      <c r="N12" s="16">
        <v>0</v>
      </c>
      <c r="O12" s="16">
        <v>0</v>
      </c>
      <c r="P12" s="16">
        <f>SUM(D12:O12)</f>
        <v>7</v>
      </c>
    </row>
    <row r="13" spans="1:23" s="13" customFormat="1" ht="27" customHeight="1" x14ac:dyDescent="0.3">
      <c r="B13" s="14">
        <v>5</v>
      </c>
      <c r="C13" s="15" t="s">
        <v>29</v>
      </c>
      <c r="D13" s="16">
        <v>3</v>
      </c>
      <c r="E13" s="16">
        <v>16</v>
      </c>
      <c r="F13" s="16">
        <v>19</v>
      </c>
      <c r="G13" s="16">
        <v>17</v>
      </c>
      <c r="H13" s="17">
        <v>14</v>
      </c>
      <c r="I13" s="17">
        <v>1</v>
      </c>
      <c r="J13" s="16">
        <v>0</v>
      </c>
      <c r="K13" s="16">
        <v>0</v>
      </c>
      <c r="L13" s="16">
        <v>0</v>
      </c>
      <c r="M13" s="17">
        <v>13</v>
      </c>
      <c r="N13" s="17">
        <v>7</v>
      </c>
      <c r="O13" s="16">
        <v>36</v>
      </c>
      <c r="P13" s="16">
        <f>SUM(D13:O13)</f>
        <v>126</v>
      </c>
      <c r="R13" s="18"/>
    </row>
    <row r="14" spans="1:23" s="13" customFormat="1" ht="34.5" customHeight="1" x14ac:dyDescent="0.25">
      <c r="B14" s="14">
        <v>6</v>
      </c>
      <c r="C14" s="15" t="s">
        <v>30</v>
      </c>
      <c r="D14" s="16">
        <v>1</v>
      </c>
      <c r="E14" s="16">
        <v>22</v>
      </c>
      <c r="F14" s="16">
        <v>1</v>
      </c>
      <c r="G14" s="16">
        <v>0</v>
      </c>
      <c r="H14" s="16">
        <v>2</v>
      </c>
      <c r="I14" s="17">
        <v>0</v>
      </c>
      <c r="J14" s="16">
        <v>3</v>
      </c>
      <c r="K14" s="16">
        <v>2</v>
      </c>
      <c r="L14" s="16">
        <v>3</v>
      </c>
      <c r="M14" s="17">
        <v>5</v>
      </c>
      <c r="N14" s="16">
        <v>4</v>
      </c>
      <c r="O14" s="16">
        <v>2</v>
      </c>
      <c r="P14" s="16">
        <f>SUM(D14:O14)</f>
        <v>45</v>
      </c>
    </row>
    <row r="15" spans="1:23" s="13" customFormat="1" ht="27" customHeight="1" x14ac:dyDescent="0.25">
      <c r="B15" s="14">
        <v>7</v>
      </c>
      <c r="C15" s="15" t="s">
        <v>31</v>
      </c>
      <c r="D15" s="16">
        <v>1</v>
      </c>
      <c r="E15" s="16">
        <v>1</v>
      </c>
      <c r="F15" s="16">
        <v>2</v>
      </c>
      <c r="G15" s="16">
        <v>3</v>
      </c>
      <c r="H15" s="17">
        <v>2</v>
      </c>
      <c r="I15" s="17">
        <v>1</v>
      </c>
      <c r="J15" s="16">
        <v>1</v>
      </c>
      <c r="K15" s="16">
        <v>1</v>
      </c>
      <c r="L15" s="16">
        <v>3</v>
      </c>
      <c r="M15" s="17">
        <v>3</v>
      </c>
      <c r="N15" s="16">
        <v>4</v>
      </c>
      <c r="O15" s="16">
        <v>2</v>
      </c>
      <c r="P15" s="16">
        <f>SUM(D15:O15)</f>
        <v>24</v>
      </c>
    </row>
    <row r="16" spans="1:23" s="13" customFormat="1" ht="27" customHeight="1" x14ac:dyDescent="0.25">
      <c r="B16" s="14">
        <v>8</v>
      </c>
      <c r="C16" s="15" t="s">
        <v>32</v>
      </c>
      <c r="D16" s="16">
        <v>0</v>
      </c>
      <c r="E16" s="16">
        <v>0</v>
      </c>
      <c r="F16" s="16">
        <v>3</v>
      </c>
      <c r="G16" s="16">
        <v>0</v>
      </c>
      <c r="H16" s="17">
        <v>0</v>
      </c>
      <c r="I16" s="17">
        <v>1</v>
      </c>
      <c r="J16" s="16">
        <v>0</v>
      </c>
      <c r="K16" s="16">
        <v>0</v>
      </c>
      <c r="L16" s="16">
        <v>0</v>
      </c>
      <c r="M16" s="17">
        <v>0</v>
      </c>
      <c r="N16" s="16">
        <v>0</v>
      </c>
      <c r="O16" s="16">
        <v>0</v>
      </c>
      <c r="P16" s="16">
        <f>SUM(D16:O16)</f>
        <v>4</v>
      </c>
    </row>
    <row r="17" spans="1:18" s="19" customFormat="1" ht="4.5" customHeight="1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8" s="19" customFormat="1" ht="11.25" customHeight="1" x14ac:dyDescent="0.2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8" s="19" customFormat="1" ht="33" customHeight="1" x14ac:dyDescent="0.25">
      <c r="A19" s="20"/>
      <c r="B19" s="12" t="s">
        <v>5</v>
      </c>
      <c r="C19" s="12" t="s">
        <v>33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  <c r="N19" s="12" t="s">
        <v>22</v>
      </c>
      <c r="O19" s="12" t="s">
        <v>23</v>
      </c>
      <c r="P19" s="12" t="s">
        <v>11</v>
      </c>
    </row>
    <row r="20" spans="1:18" s="19" customFormat="1" ht="30.75" customHeight="1" x14ac:dyDescent="0.25">
      <c r="B20" s="14">
        <v>9</v>
      </c>
      <c r="C20" s="15" t="s">
        <v>34</v>
      </c>
      <c r="D20" s="16">
        <v>279</v>
      </c>
      <c r="E20" s="16">
        <v>294</v>
      </c>
      <c r="F20" s="16">
        <v>274</v>
      </c>
      <c r="G20" s="16">
        <v>264</v>
      </c>
      <c r="H20" s="17">
        <v>204</v>
      </c>
      <c r="I20" s="17">
        <v>225</v>
      </c>
      <c r="J20" s="16">
        <v>191</v>
      </c>
      <c r="K20" s="16">
        <v>277</v>
      </c>
      <c r="L20" s="16">
        <v>154</v>
      </c>
      <c r="M20" s="16">
        <v>131</v>
      </c>
      <c r="N20" s="16">
        <v>95</v>
      </c>
      <c r="O20" s="16">
        <v>136</v>
      </c>
      <c r="P20" s="21">
        <f>SUM(D20:O20)</f>
        <v>2524</v>
      </c>
    </row>
    <row r="21" spans="1:18" s="19" customFormat="1" ht="30.75" customHeight="1" x14ac:dyDescent="0.25">
      <c r="B21" s="14">
        <v>10</v>
      </c>
      <c r="C21" s="15" t="s">
        <v>35</v>
      </c>
      <c r="D21" s="22">
        <f>'[1]Estadisticas FEB DNyCTI  2023'!$D$17</f>
        <v>1971</v>
      </c>
      <c r="E21" s="22">
        <f>'[1]Estadisticas FEB DNyCTI  2023'!$J$17</f>
        <v>2011</v>
      </c>
      <c r="F21" s="23">
        <v>2083</v>
      </c>
      <c r="G21" s="23">
        <v>1921</v>
      </c>
      <c r="H21" s="23">
        <v>2164</v>
      </c>
      <c r="I21" s="23">
        <v>2164</v>
      </c>
      <c r="J21" s="22">
        <f>(21*81)+125</f>
        <v>1826</v>
      </c>
      <c r="K21" s="22">
        <f>(22*81)+125</f>
        <v>1907</v>
      </c>
      <c r="L21" s="22">
        <f>(21*81)+125</f>
        <v>1826</v>
      </c>
      <c r="M21" s="22">
        <f>1907</f>
        <v>1907</v>
      </c>
      <c r="N21" s="22">
        <v>1782</v>
      </c>
      <c r="O21" s="22">
        <f>(21*81)+125</f>
        <v>1826</v>
      </c>
      <c r="P21" s="22">
        <f>SUM(D21:O21)</f>
        <v>23388</v>
      </c>
    </row>
    <row r="22" spans="1:18" s="19" customFormat="1" ht="30.75" customHeight="1" x14ac:dyDescent="0.25">
      <c r="B22" s="24"/>
      <c r="C22" s="25" t="s">
        <v>36</v>
      </c>
      <c r="D22" s="23">
        <f t="shared" ref="D22:I22" si="0">SUM(D20:D21)</f>
        <v>2250</v>
      </c>
      <c r="E22" s="23">
        <f t="shared" si="0"/>
        <v>2305</v>
      </c>
      <c r="F22" s="21">
        <f t="shared" si="0"/>
        <v>2357</v>
      </c>
      <c r="G22" s="21">
        <f t="shared" si="0"/>
        <v>2185</v>
      </c>
      <c r="H22" s="21">
        <f t="shared" si="0"/>
        <v>2368</v>
      </c>
      <c r="I22" s="21">
        <f t="shared" si="0"/>
        <v>2389</v>
      </c>
      <c r="J22" s="21">
        <v>2017</v>
      </c>
      <c r="K22" s="21">
        <f>SUM(K20:K21)</f>
        <v>2184</v>
      </c>
      <c r="L22" s="21">
        <f>SUM(L20:L21)</f>
        <v>1980</v>
      </c>
      <c r="M22" s="21">
        <f>SUM(M20:M21)</f>
        <v>2038</v>
      </c>
      <c r="N22" s="21">
        <f>SUM(N20:N21)</f>
        <v>1877</v>
      </c>
      <c r="O22" s="21">
        <f>SUM(O20:O21)</f>
        <v>1962</v>
      </c>
      <c r="P22" s="21">
        <f>SUM(D22:O22)</f>
        <v>25912</v>
      </c>
    </row>
    <row r="23" spans="1:18" s="19" customFormat="1" ht="3" customHeight="1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  <row r="24" spans="1:18" s="19" customFormat="1" ht="12" customHeight="1" x14ac:dyDescent="0.25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8" s="19" customFormat="1" ht="27" customHeight="1" x14ac:dyDescent="0.25">
      <c r="B25" s="12" t="s">
        <v>5</v>
      </c>
      <c r="C25" s="12" t="s">
        <v>37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  <c r="L25" s="12" t="s">
        <v>20</v>
      </c>
      <c r="M25" s="12" t="s">
        <v>21</v>
      </c>
      <c r="N25" s="12" t="s">
        <v>22</v>
      </c>
      <c r="O25" s="12" t="s">
        <v>23</v>
      </c>
      <c r="P25" s="12" t="s">
        <v>11</v>
      </c>
    </row>
    <row r="26" spans="1:18" s="19" customFormat="1" ht="28.5" customHeight="1" x14ac:dyDescent="0.25">
      <c r="B26" s="14">
        <v>11</v>
      </c>
      <c r="C26" s="15" t="s">
        <v>38</v>
      </c>
      <c r="D26" s="17">
        <v>79</v>
      </c>
      <c r="E26" s="16">
        <v>81</v>
      </c>
      <c r="F26" s="16">
        <v>88</v>
      </c>
      <c r="G26" s="17">
        <v>87</v>
      </c>
      <c r="H26" s="17">
        <v>11</v>
      </c>
      <c r="I26" s="17" t="s">
        <v>26</v>
      </c>
      <c r="J26" s="17" t="s">
        <v>26</v>
      </c>
      <c r="K26" s="17" t="s">
        <v>26</v>
      </c>
      <c r="L26" s="17" t="s">
        <v>26</v>
      </c>
      <c r="M26" s="17" t="s">
        <v>26</v>
      </c>
      <c r="N26" s="17" t="s">
        <v>26</v>
      </c>
      <c r="O26" s="17" t="s">
        <v>26</v>
      </c>
      <c r="P26" s="16">
        <v>346</v>
      </c>
    </row>
    <row r="27" spans="1:18" s="19" customFormat="1" ht="28.5" customHeight="1" x14ac:dyDescent="0.25">
      <c r="B27" s="14">
        <v>12</v>
      </c>
      <c r="C27" s="15" t="s">
        <v>39</v>
      </c>
      <c r="D27" s="16">
        <v>1</v>
      </c>
      <c r="E27" s="16">
        <v>8</v>
      </c>
      <c r="F27" s="16">
        <v>8</v>
      </c>
      <c r="G27" s="16">
        <v>3</v>
      </c>
      <c r="H27" s="16">
        <v>7</v>
      </c>
      <c r="I27" s="16">
        <v>8</v>
      </c>
      <c r="J27" s="26">
        <v>8</v>
      </c>
      <c r="K27" s="26">
        <v>4</v>
      </c>
      <c r="L27" s="26">
        <v>7</v>
      </c>
      <c r="M27" s="26">
        <v>8</v>
      </c>
      <c r="N27" s="26">
        <v>8</v>
      </c>
      <c r="O27" s="26">
        <v>6</v>
      </c>
      <c r="P27" s="16">
        <f t="shared" ref="P27:P32" si="1">SUM(D27:O27)</f>
        <v>76</v>
      </c>
    </row>
    <row r="28" spans="1:18" s="19" customFormat="1" ht="28.5" customHeight="1" x14ac:dyDescent="0.25">
      <c r="B28" s="14">
        <v>13</v>
      </c>
      <c r="C28" s="15" t="s">
        <v>40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16">
        <f t="shared" si="1"/>
        <v>12</v>
      </c>
    </row>
    <row r="29" spans="1:18" s="19" customFormat="1" ht="28.5" customHeight="1" x14ac:dyDescent="0.25">
      <c r="B29" s="14">
        <v>14</v>
      </c>
      <c r="C29" s="15" t="s">
        <v>41</v>
      </c>
      <c r="D29" s="22">
        <v>120</v>
      </c>
      <c r="E29" s="23">
        <v>23</v>
      </c>
      <c r="F29" s="23">
        <v>161</v>
      </c>
      <c r="G29" s="23">
        <v>179</v>
      </c>
      <c r="H29" s="23">
        <v>221</v>
      </c>
      <c r="I29" s="23">
        <v>243</v>
      </c>
      <c r="J29" s="28">
        <v>336</v>
      </c>
      <c r="K29" s="28">
        <v>154</v>
      </c>
      <c r="L29" s="28">
        <f>'[2]Detalle DIC 2023'!G109</f>
        <v>145</v>
      </c>
      <c r="M29" s="28">
        <v>159</v>
      </c>
      <c r="N29" s="28">
        <v>145</v>
      </c>
      <c r="O29" s="28">
        <v>158</v>
      </c>
      <c r="P29" s="23">
        <f t="shared" si="1"/>
        <v>2044</v>
      </c>
    </row>
    <row r="30" spans="1:18" s="19" customFormat="1" ht="28.5" customHeight="1" x14ac:dyDescent="0.25">
      <c r="B30" s="14">
        <v>15</v>
      </c>
      <c r="C30" s="15" t="s">
        <v>42</v>
      </c>
      <c r="D30" s="17">
        <v>81</v>
      </c>
      <c r="E30" s="17">
        <v>71</v>
      </c>
      <c r="F30" s="17">
        <v>86</v>
      </c>
      <c r="G30" s="17">
        <v>46</v>
      </c>
      <c r="H30" s="17">
        <v>39</v>
      </c>
      <c r="I30" s="17">
        <v>47</v>
      </c>
      <c r="J30" s="26">
        <v>36</v>
      </c>
      <c r="K30" s="26">
        <v>40</v>
      </c>
      <c r="L30" s="26">
        <v>42</v>
      </c>
      <c r="M30" s="26">
        <v>63</v>
      </c>
      <c r="N30" s="26">
        <v>74</v>
      </c>
      <c r="O30" s="26">
        <v>123</v>
      </c>
      <c r="P30" s="17">
        <f t="shared" si="1"/>
        <v>748</v>
      </c>
    </row>
    <row r="31" spans="1:18" s="19" customFormat="1" ht="28.5" customHeight="1" x14ac:dyDescent="0.25">
      <c r="B31" s="14">
        <v>16</v>
      </c>
      <c r="C31" s="15" t="s">
        <v>43</v>
      </c>
      <c r="D31" s="16">
        <v>10</v>
      </c>
      <c r="E31" s="16">
        <v>12</v>
      </c>
      <c r="F31" s="16">
        <v>10</v>
      </c>
      <c r="G31" s="16">
        <v>5</v>
      </c>
      <c r="H31" s="16">
        <v>4</v>
      </c>
      <c r="I31" s="16">
        <v>5</v>
      </c>
      <c r="J31" s="27">
        <v>6</v>
      </c>
      <c r="K31" s="27">
        <v>11</v>
      </c>
      <c r="L31" s="27">
        <v>0</v>
      </c>
      <c r="M31" s="27">
        <v>7</v>
      </c>
      <c r="N31" s="27">
        <v>3</v>
      </c>
      <c r="O31" s="27">
        <v>5</v>
      </c>
      <c r="P31" s="16">
        <f t="shared" si="1"/>
        <v>78</v>
      </c>
    </row>
    <row r="32" spans="1:18" s="19" customFormat="1" ht="28.5" customHeight="1" x14ac:dyDescent="0.25">
      <c r="B32" s="14">
        <v>17</v>
      </c>
      <c r="C32" s="15" t="s">
        <v>44</v>
      </c>
      <c r="D32" s="16">
        <v>2</v>
      </c>
      <c r="E32" s="16">
        <v>2</v>
      </c>
      <c r="F32" s="16">
        <v>2</v>
      </c>
      <c r="G32" s="16">
        <v>0</v>
      </c>
      <c r="H32" s="16">
        <v>1</v>
      </c>
      <c r="I32" s="16">
        <v>0</v>
      </c>
      <c r="J32" s="27">
        <v>2</v>
      </c>
      <c r="K32" s="27">
        <v>3</v>
      </c>
      <c r="L32" s="27">
        <v>2</v>
      </c>
      <c r="M32" s="27">
        <v>2</v>
      </c>
      <c r="N32" s="27">
        <v>5</v>
      </c>
      <c r="O32" s="27">
        <v>4</v>
      </c>
      <c r="P32" s="16">
        <f t="shared" si="1"/>
        <v>25</v>
      </c>
      <c r="R32"/>
    </row>
    <row r="33" spans="1:16" s="19" customFormat="1" ht="5.25" customHeight="1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s="19" customFormat="1" ht="12" customHeight="1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s="19" customFormat="1" ht="26.25" customHeight="1" x14ac:dyDescent="0.25">
      <c r="B35" s="30"/>
      <c r="C35" s="12" t="s">
        <v>45</v>
      </c>
      <c r="D35" s="12" t="s">
        <v>12</v>
      </c>
      <c r="E35" s="12" t="s">
        <v>13</v>
      </c>
      <c r="F35" s="12" t="s">
        <v>14</v>
      </c>
      <c r="G35" s="12" t="s">
        <v>15</v>
      </c>
      <c r="H35" s="12" t="s">
        <v>16</v>
      </c>
      <c r="I35" s="12" t="s">
        <v>17</v>
      </c>
      <c r="J35" s="12" t="s">
        <v>18</v>
      </c>
      <c r="K35" s="12" t="s">
        <v>19</v>
      </c>
      <c r="L35" s="12" t="s">
        <v>20</v>
      </c>
      <c r="M35" s="12" t="s">
        <v>21</v>
      </c>
      <c r="N35" s="12" t="s">
        <v>22</v>
      </c>
      <c r="O35" s="12" t="s">
        <v>23</v>
      </c>
      <c r="P35" s="24" t="s">
        <v>11</v>
      </c>
    </row>
    <row r="36" spans="1:16" s="13" customFormat="1" ht="27" customHeight="1" x14ac:dyDescent="0.25">
      <c r="B36" s="14">
        <v>18</v>
      </c>
      <c r="C36" s="15" t="s">
        <v>46</v>
      </c>
      <c r="D36" s="16">
        <v>8</v>
      </c>
      <c r="E36" s="16">
        <v>10</v>
      </c>
      <c r="F36" s="16">
        <v>16</v>
      </c>
      <c r="G36" s="16">
        <v>6</v>
      </c>
      <c r="H36" s="16">
        <v>27</v>
      </c>
      <c r="I36" s="16">
        <v>14</v>
      </c>
      <c r="J36" s="27">
        <v>35</v>
      </c>
      <c r="K36" s="27">
        <v>41</v>
      </c>
      <c r="L36" s="27">
        <v>50</v>
      </c>
      <c r="M36" s="27">
        <v>37</v>
      </c>
      <c r="N36" s="27">
        <v>51</v>
      </c>
      <c r="O36" s="27">
        <v>157</v>
      </c>
      <c r="P36" s="22">
        <f t="shared" ref="P36:P40" si="2">SUM(D36:O36)</f>
        <v>452</v>
      </c>
    </row>
    <row r="37" spans="1:16" s="13" customFormat="1" ht="27" customHeight="1" x14ac:dyDescent="0.25">
      <c r="B37" s="14">
        <v>19</v>
      </c>
      <c r="C37" s="15" t="s">
        <v>47</v>
      </c>
      <c r="D37" s="16">
        <v>29</v>
      </c>
      <c r="E37" s="16">
        <v>47</v>
      </c>
      <c r="F37" s="16">
        <v>57</v>
      </c>
      <c r="G37" s="16">
        <v>78</v>
      </c>
      <c r="H37" s="16">
        <v>44</v>
      </c>
      <c r="I37" s="16">
        <v>52</v>
      </c>
      <c r="J37" s="27">
        <v>78</v>
      </c>
      <c r="K37" s="27">
        <v>74</v>
      </c>
      <c r="L37" s="27">
        <v>98</v>
      </c>
      <c r="M37" s="27">
        <v>82</v>
      </c>
      <c r="N37" s="27">
        <v>134</v>
      </c>
      <c r="O37" s="27">
        <v>91</v>
      </c>
      <c r="P37" s="22">
        <f t="shared" si="2"/>
        <v>864</v>
      </c>
    </row>
    <row r="38" spans="1:16" s="13" customFormat="1" ht="27" customHeight="1" x14ac:dyDescent="0.25">
      <c r="B38" s="14">
        <v>20</v>
      </c>
      <c r="C38" s="15" t="s">
        <v>48</v>
      </c>
      <c r="D38" s="16">
        <v>9</v>
      </c>
      <c r="E38" s="16">
        <v>10</v>
      </c>
      <c r="F38" s="16">
        <v>10</v>
      </c>
      <c r="G38" s="16">
        <v>8</v>
      </c>
      <c r="H38" s="16">
        <v>9</v>
      </c>
      <c r="I38" s="16">
        <v>10</v>
      </c>
      <c r="J38" s="27">
        <v>5</v>
      </c>
      <c r="K38" s="27">
        <v>4</v>
      </c>
      <c r="L38" s="27">
        <v>6</v>
      </c>
      <c r="M38" s="27">
        <v>9</v>
      </c>
      <c r="N38" s="27">
        <v>3</v>
      </c>
      <c r="O38" s="27">
        <v>4</v>
      </c>
      <c r="P38" s="22">
        <f t="shared" si="2"/>
        <v>87</v>
      </c>
    </row>
    <row r="39" spans="1:16" s="13" customFormat="1" ht="27" customHeight="1" x14ac:dyDescent="0.25">
      <c r="B39" s="14">
        <v>21</v>
      </c>
      <c r="C39" s="15" t="s">
        <v>49</v>
      </c>
      <c r="D39" s="16">
        <v>1</v>
      </c>
      <c r="E39" s="16">
        <v>7</v>
      </c>
      <c r="F39" s="16">
        <v>1</v>
      </c>
      <c r="G39" s="16">
        <v>4</v>
      </c>
      <c r="H39" s="16">
        <v>6</v>
      </c>
      <c r="I39" s="16">
        <v>0</v>
      </c>
      <c r="J39" s="16">
        <v>1</v>
      </c>
      <c r="K39" s="27">
        <v>2</v>
      </c>
      <c r="L39" s="16">
        <v>1</v>
      </c>
      <c r="M39" s="16">
        <v>2</v>
      </c>
      <c r="N39" s="16">
        <v>5</v>
      </c>
      <c r="O39" s="16">
        <v>5</v>
      </c>
      <c r="P39" s="22">
        <f t="shared" si="2"/>
        <v>35</v>
      </c>
    </row>
    <row r="40" spans="1:16" s="13" customFormat="1" ht="27" customHeight="1" x14ac:dyDescent="0.25">
      <c r="B40" s="14">
        <v>22</v>
      </c>
      <c r="C40" s="15" t="s">
        <v>50</v>
      </c>
      <c r="D40" s="16">
        <v>9</v>
      </c>
      <c r="E40" s="16">
        <v>4</v>
      </c>
      <c r="F40" s="16">
        <v>3</v>
      </c>
      <c r="G40" s="16">
        <v>6</v>
      </c>
      <c r="H40" s="16">
        <v>3</v>
      </c>
      <c r="I40" s="16">
        <v>1</v>
      </c>
      <c r="J40" s="16">
        <v>15</v>
      </c>
      <c r="K40" s="27">
        <v>4</v>
      </c>
      <c r="L40" s="16">
        <v>2</v>
      </c>
      <c r="M40" s="16">
        <v>2</v>
      </c>
      <c r="N40" s="16">
        <v>8</v>
      </c>
      <c r="O40" s="16">
        <v>5</v>
      </c>
      <c r="P40" s="22">
        <f t="shared" si="2"/>
        <v>62</v>
      </c>
    </row>
    <row r="41" spans="1:16" s="13" customFormat="1" ht="32.25" customHeight="1" x14ac:dyDescent="0.25">
      <c r="B41" s="31"/>
      <c r="C41" s="25" t="s">
        <v>51</v>
      </c>
      <c r="D41" s="16">
        <f t="shared" ref="D41:O41" si="3">SUM(D36:D40)</f>
        <v>56</v>
      </c>
      <c r="E41" s="16">
        <f t="shared" si="3"/>
        <v>78</v>
      </c>
      <c r="F41" s="16">
        <f t="shared" si="3"/>
        <v>87</v>
      </c>
      <c r="G41" s="16">
        <f t="shared" si="3"/>
        <v>102</v>
      </c>
      <c r="H41" s="17">
        <f t="shared" si="3"/>
        <v>89</v>
      </c>
      <c r="I41" s="17">
        <f t="shared" si="3"/>
        <v>77</v>
      </c>
      <c r="J41" s="16">
        <f t="shared" si="3"/>
        <v>134</v>
      </c>
      <c r="K41" s="27">
        <f t="shared" si="3"/>
        <v>125</v>
      </c>
      <c r="L41" s="16">
        <f t="shared" si="3"/>
        <v>157</v>
      </c>
      <c r="M41" s="16">
        <f t="shared" si="3"/>
        <v>132</v>
      </c>
      <c r="N41" s="16">
        <f t="shared" si="3"/>
        <v>201</v>
      </c>
      <c r="O41" s="16">
        <f t="shared" si="3"/>
        <v>262</v>
      </c>
      <c r="P41" s="22">
        <f>SUM(D41:O41)</f>
        <v>1500</v>
      </c>
    </row>
    <row r="42" spans="1:16" x14ac:dyDescent="0.25">
      <c r="B42" s="32"/>
      <c r="P42" s="10"/>
    </row>
    <row r="43" spans="1:16" ht="30.75" customHeight="1" x14ac:dyDescent="0.25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</row>
    <row r="45" spans="1:16" ht="29.25" customHeight="1" x14ac:dyDescent="0.25"/>
    <row r="46" spans="1:16" ht="24" customHeight="1" x14ac:dyDescent="0.25">
      <c r="A46" s="56" t="s">
        <v>52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1.25" customHeight="1" x14ac:dyDescent="0.25">
      <c r="A47" s="57" t="s">
        <v>53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9" spans="2:3" ht="19.899999999999999" customHeight="1" x14ac:dyDescent="0.25">
      <c r="B49" s="58"/>
      <c r="C49" s="58"/>
    </row>
    <row r="50" spans="2:3" ht="17.45" customHeight="1" x14ac:dyDescent="0.25">
      <c r="B50" s="42"/>
      <c r="C50" s="42"/>
    </row>
    <row r="53" spans="2:3" x14ac:dyDescent="0.25">
      <c r="B53" s="32"/>
    </row>
    <row r="54" spans="2:3" ht="25.9" customHeight="1" x14ac:dyDescent="0.25">
      <c r="B54" s="32"/>
    </row>
  </sheetData>
  <mergeCells count="22">
    <mergeCell ref="B49:C49"/>
    <mergeCell ref="B50:C50"/>
    <mergeCell ref="M7:O7"/>
    <mergeCell ref="P7:P8"/>
    <mergeCell ref="B17:P17"/>
    <mergeCell ref="B18:P18"/>
    <mergeCell ref="B23:P23"/>
    <mergeCell ref="B24:P24"/>
    <mergeCell ref="B7:B8"/>
    <mergeCell ref="C7:C8"/>
    <mergeCell ref="D7:F7"/>
    <mergeCell ref="G7:I7"/>
    <mergeCell ref="J7:L7"/>
    <mergeCell ref="B33:P33"/>
    <mergeCell ref="B43:P43"/>
    <mergeCell ref="A46:P46"/>
    <mergeCell ref="A47:P47"/>
    <mergeCell ref="C2:P2"/>
    <mergeCell ref="C3:L3"/>
    <mergeCell ref="C4:L4"/>
    <mergeCell ref="B5:P5"/>
    <mergeCell ref="B6:P6"/>
  </mergeCells>
  <printOptions horizontalCentered="1"/>
  <pageMargins left="0.25" right="0.25" top="0.75" bottom="0.75" header="0.3" footer="0.3"/>
  <pageSetup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BF0A-80A5-48CE-8A9D-8F17A0532733}">
  <dimension ref="A1"/>
  <sheetViews>
    <sheetView topLeftCell="A19" zoomScale="50" zoomScaleNormal="50" workbookViewId="0">
      <selection activeCell="AN38" sqref="AN3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Estadísticas DIC DNyCTI </vt:lpstr>
      <vt:lpstr>GRAFICO 2023</vt:lpstr>
      <vt:lpstr>'Estadísticas DIC DNyCTI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dcterms:created xsi:type="dcterms:W3CDTF">2024-01-11T14:18:14Z</dcterms:created>
  <dcterms:modified xsi:type="dcterms:W3CDTF">2024-01-12T13:47:31Z</dcterms:modified>
</cp:coreProperties>
</file>