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0/BALANCE GENERAL/"/>
    </mc:Choice>
  </mc:AlternateContent>
  <xr:revisionPtr revIDLastSave="0" documentId="8_{C8547295-A89C-4EF1-BC7F-271B707EE0F4}" xr6:coauthVersionLast="47" xr6:coauthVersionMax="47" xr10:uidLastSave="{00000000-0000-0000-0000-000000000000}"/>
  <bookViews>
    <workbookView xWindow="-120" yWindow="-120" windowWidth="29040" windowHeight="15840" firstSheet="4" activeTab="9" xr2:uid="{00000000-000D-0000-FFFF-FFFF00000000}"/>
  </bookViews>
  <sheets>
    <sheet name="ENERO 2023" sheetId="9" r:id="rId1"/>
    <sheet name="FEBRERO 2023" sheetId="10" r:id="rId2"/>
    <sheet name="MARZO 2023" sheetId="11" r:id="rId3"/>
    <sheet name="ABRIL 2023" sheetId="12" r:id="rId4"/>
    <sheet name="MAYO 2023" sheetId="1" r:id="rId5"/>
    <sheet name="JUNIO 2023" sheetId="2" r:id="rId6"/>
    <sheet name="JULIO 2023" sheetId="3" r:id="rId7"/>
    <sheet name="AGOSTO 2023" sheetId="4" r:id="rId8"/>
    <sheet name="SEPTIEMBRE 2023" sheetId="5" r:id="rId9"/>
    <sheet name="OCTUBRE 2023" sheetId="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6" l="1"/>
  <c r="F24" i="6"/>
  <c r="F32" i="6"/>
  <c r="F34" i="6" s="1"/>
  <c r="F18" i="6"/>
  <c r="F32" i="5"/>
  <c r="F34" i="5" s="1"/>
  <c r="F24" i="5"/>
  <c r="F18" i="5"/>
  <c r="F32" i="4"/>
  <c r="F34" i="4" s="1"/>
  <c r="F24" i="4"/>
  <c r="F18" i="4"/>
  <c r="F39" i="6" l="1"/>
  <c r="F40" i="6" s="1"/>
  <c r="F27" i="5"/>
  <c r="F39" i="5" s="1"/>
  <c r="F40" i="5" s="1"/>
  <c r="F27" i="4"/>
  <c r="F39" i="4" s="1"/>
  <c r="F40" i="4" s="1"/>
  <c r="F32" i="3" l="1"/>
  <c r="F34" i="3" s="1"/>
  <c r="F24" i="3"/>
  <c r="F18" i="3"/>
  <c r="F32" i="2"/>
  <c r="F34" i="2" s="1"/>
  <c r="F24" i="2"/>
  <c r="F18" i="2"/>
  <c r="F27" i="3" l="1"/>
  <c r="F39" i="3" s="1"/>
  <c r="F40" i="3" s="1"/>
  <c r="F27" i="2"/>
  <c r="F39" i="2" s="1"/>
  <c r="F40" i="2" s="1"/>
  <c r="F32" i="1"/>
  <c r="F34" i="1" s="1"/>
  <c r="F24" i="1"/>
  <c r="F18" i="1"/>
  <c r="F32" i="12"/>
  <c r="F34" i="12" s="1"/>
  <c r="F24" i="12"/>
  <c r="F18" i="12"/>
  <c r="F32" i="11"/>
  <c r="F34" i="11" s="1"/>
  <c r="F24" i="11"/>
  <c r="F27" i="11" s="1"/>
  <c r="F39" i="11" s="1"/>
  <c r="F18" i="11"/>
  <c r="F27" i="1" l="1"/>
  <c r="F39" i="1" s="1"/>
  <c r="F40" i="1" s="1"/>
  <c r="F27" i="12"/>
  <c r="F39" i="12" s="1"/>
  <c r="F40" i="12" s="1"/>
  <c r="F40" i="11"/>
  <c r="F18" i="10" l="1"/>
  <c r="F18" i="9"/>
  <c r="F32" i="10"/>
  <c r="F34" i="10" s="1"/>
  <c r="F24" i="10"/>
  <c r="F24" i="9"/>
  <c r="F27" i="10" l="1"/>
  <c r="F39" i="10" l="1"/>
  <c r="F40" i="10" s="1"/>
  <c r="F32" i="9" l="1"/>
  <c r="F34" i="9" s="1"/>
  <c r="F27" i="9"/>
  <c r="F39" i="9" l="1"/>
  <c r="F40" i="9" s="1"/>
</calcChain>
</file>

<file path=xl/sharedStrings.xml><?xml version="1.0" encoding="utf-8"?>
<sst xmlns="http://schemas.openxmlformats.org/spreadsheetml/2006/main" count="290" uniqueCount="39">
  <si>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</si>
  <si>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</si>
  <si>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</si>
  <si>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</si>
  <si>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</si>
  <si>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</si>
  <si>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</si>
  <si>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</si>
  <si>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</si>
  <si>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</si>
  <si>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</si>
  <si>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</si>
  <si>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</si>
  <si>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</si>
  <si>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</si>
  <si>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</si>
  <si>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</si>
  <si>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</si>
  <si>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</si>
  <si>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</si>
  <si>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</si>
  <si>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</si>
  <si>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</si>
  <si>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</si>
  <si>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</si>
  <si>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</si>
  <si>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Enc. Administrativa y Financiera</t>
  </si>
  <si>
    <t>AL  31 DE ENERO DEL AÑO 2023</t>
  </si>
  <si>
    <t xml:space="preserve">BIENES INTANGIBLES (LICENCIAS INFORMATICAS)        </t>
  </si>
  <si>
    <t xml:space="preserve">BIENES INTANGIBLES (SEGURO DE BIENES MUEBLES)  </t>
  </si>
  <si>
    <t>AL  28 DE FEBRERO DEL AÑO 2023</t>
  </si>
  <si>
    <t>AL  31 DE MARZO DEL AÑO 2023</t>
  </si>
  <si>
    <t>AL  30 DE ABRIL DEL AÑO 2023</t>
  </si>
  <si>
    <t>AL  31 DE MAYO DEL AÑO 2023</t>
  </si>
  <si>
    <t>AL  30 DE JUNIO DEL AÑO 2023</t>
  </si>
  <si>
    <t>AL  31 DE JULIO DEL AÑO 2023</t>
  </si>
  <si>
    <t>AL  31 DE AGOSTO DEL AÑO 2023</t>
  </si>
  <si>
    <t>AL  30 DE SEPTIEMBRE DEL AÑO 2023</t>
  </si>
  <si>
    <t>AL  31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</si>
</sst>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5"/>
  <sheetViews>
    <sheetView topLeftCell="A10" workbookViewId="0">
      <selection activeCell="F23" sqref="F23:G23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27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212284.33</v>
      </c>
      <c r="G16" s="19"/>
    </row>
    <row r="17" spans="1:11" x14ac:dyDescent="0.25">
      <c r="A17" s="2" t="s">
        <v>3</v>
      </c>
      <c r="F17" s="20">
        <v>4454088.99</v>
      </c>
      <c r="G17" s="20"/>
    </row>
    <row r="18" spans="1:11" x14ac:dyDescent="0.25">
      <c r="A18" s="6" t="s">
        <v>4</v>
      </c>
      <c r="F18" s="21">
        <f>SUM(F16:F17)</f>
        <v>4666373.32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68834849.790000007</v>
      </c>
      <c r="G21" s="23"/>
    </row>
    <row r="22" spans="1:11" x14ac:dyDescent="0.25">
      <c r="A22" s="2" t="s">
        <v>28</v>
      </c>
      <c r="F22" s="23">
        <v>96276.11</v>
      </c>
      <c r="G22" s="23"/>
      <c r="K22" s="4"/>
    </row>
    <row r="23" spans="1:11" x14ac:dyDescent="0.25">
      <c r="A23" s="2" t="s">
        <v>29</v>
      </c>
      <c r="F23" s="28">
        <v>283178.77</v>
      </c>
      <c r="G23" s="28"/>
      <c r="K23" s="4"/>
    </row>
    <row r="24" spans="1:11" x14ac:dyDescent="0.25">
      <c r="A24" s="6" t="s">
        <v>7</v>
      </c>
      <c r="F24" s="24">
        <f>F21+F22+F23</f>
        <v>69214304.670000002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73880677.99000001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4140594.43</v>
      </c>
      <c r="G31" s="17"/>
    </row>
    <row r="32" spans="1:11" x14ac:dyDescent="0.25">
      <c r="A32" s="6" t="s">
        <v>14</v>
      </c>
      <c r="F32" s="10">
        <f>SUM(F31)</f>
        <v>4140594.43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4140594.43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69740083.560000002</v>
      </c>
      <c r="G39" s="13"/>
    </row>
    <row r="40" spans="1:7" ht="15.75" thickBot="1" x14ac:dyDescent="0.3">
      <c r="A40" s="6" t="s">
        <v>21</v>
      </c>
      <c r="F40" s="14">
        <f>F34+F39</f>
        <v>73880677.99000001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F31:G31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4:G24"/>
    <mergeCell ref="F27:G27"/>
    <mergeCell ref="F23:G23"/>
    <mergeCell ref="A45:G45"/>
    <mergeCell ref="F32:G32"/>
    <mergeCell ref="F34:G34"/>
    <mergeCell ref="F39:G39"/>
    <mergeCell ref="F40:G40"/>
    <mergeCell ref="C43:E43"/>
    <mergeCell ref="A44:G44"/>
  </mergeCells>
  <printOptions horizontalCentered="1"/>
  <pageMargins left="0.7" right="0.7" top="0.75" bottom="0.75" header="0.3" footer="0.3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L46"/>
  <sheetViews>
    <sheetView tabSelected="1" topLeftCell="A7" workbookViewId="0">
      <selection sqref="A1:H4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38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111560.86</v>
      </c>
      <c r="G16" s="19"/>
    </row>
    <row r="17" spans="1:11" x14ac:dyDescent="0.25">
      <c r="A17" s="2" t="s">
        <v>3</v>
      </c>
      <c r="F17" s="20">
        <v>2878351.23</v>
      </c>
      <c r="G17" s="20"/>
    </row>
    <row r="18" spans="1:11" x14ac:dyDescent="0.25">
      <c r="A18" s="6" t="s">
        <v>4</v>
      </c>
      <c r="F18" s="21">
        <f>SUM(F16:F17)</f>
        <v>2989912.09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23">
        <v>895443.54</v>
      </c>
      <c r="G21" s="23"/>
      <c r="K21" s="4"/>
    </row>
    <row r="22" spans="1:11" x14ac:dyDescent="0.25">
      <c r="A22" s="2" t="s">
        <v>29</v>
      </c>
      <c r="F22" s="23">
        <v>1293219.29</v>
      </c>
      <c r="G22" s="23"/>
      <c r="K22" s="4"/>
    </row>
    <row r="23" spans="1:11" x14ac:dyDescent="0.25">
      <c r="A23" s="2" t="s">
        <v>6</v>
      </c>
      <c r="F23" s="28">
        <v>66218668.359999999</v>
      </c>
      <c r="G23" s="28"/>
    </row>
    <row r="24" spans="1:11" x14ac:dyDescent="0.25">
      <c r="A24" s="6" t="s">
        <v>7</v>
      </c>
      <c r="F24" s="24">
        <f>F23+F21+F22</f>
        <v>68407331.190000013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71397243.280000016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912000</v>
      </c>
      <c r="G31" s="17"/>
    </row>
    <row r="32" spans="1:11" x14ac:dyDescent="0.25">
      <c r="A32" s="6" t="s">
        <v>14</v>
      </c>
      <c r="F32" s="10">
        <f>SUM(F31)</f>
        <v>912000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912000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70485243.280000016</v>
      </c>
      <c r="G39" s="13"/>
    </row>
    <row r="40" spans="1:7" ht="15.75" thickBot="1" x14ac:dyDescent="0.3">
      <c r="A40" s="6" t="s">
        <v>21</v>
      </c>
      <c r="F40" s="14">
        <f>F34+F39</f>
        <v>71397243.280000016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9:H9"/>
    <mergeCell ref="A10:H10"/>
    <mergeCell ref="A11:H11"/>
    <mergeCell ref="A15:B15"/>
    <mergeCell ref="F16:G16"/>
    <mergeCell ref="F17:G17"/>
    <mergeCell ref="F21:G21"/>
    <mergeCell ref="F22:G22"/>
    <mergeCell ref="F32:G32"/>
    <mergeCell ref="F34:G34"/>
    <mergeCell ref="F31:G31"/>
    <mergeCell ref="F18:G18"/>
    <mergeCell ref="F23:G23"/>
    <mergeCell ref="F24:G24"/>
    <mergeCell ref="F27:G27"/>
    <mergeCell ref="F39:G39"/>
    <mergeCell ref="F40:G40"/>
    <mergeCell ref="C44:E44"/>
    <mergeCell ref="A45:G45"/>
    <mergeCell ref="A46:G46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sheetPr>
    <pageSetUpPr fitToPage="1"/>
  </sheetPr>
  <dimension ref="A8:L45"/>
  <sheetViews>
    <sheetView topLeftCell="A7" workbookViewId="0">
      <selection activeCell="F21" sqref="F21:G21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30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169143.57</v>
      </c>
      <c r="G16" s="19"/>
    </row>
    <row r="17" spans="1:11" x14ac:dyDescent="0.25">
      <c r="A17" s="2" t="s">
        <v>3</v>
      </c>
      <c r="F17" s="20">
        <v>4467619.57</v>
      </c>
      <c r="G17" s="20"/>
    </row>
    <row r="18" spans="1:11" x14ac:dyDescent="0.25">
      <c r="A18" s="6" t="s">
        <v>4</v>
      </c>
      <c r="F18" s="21">
        <f>SUM(F16:F17)</f>
        <v>4636763.1400000006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67150469.670000002</v>
      </c>
      <c r="G21" s="23"/>
    </row>
    <row r="22" spans="1:11" x14ac:dyDescent="0.25">
      <c r="A22" s="2" t="s">
        <v>28</v>
      </c>
      <c r="F22" s="23">
        <v>86959.07</v>
      </c>
      <c r="G22" s="23"/>
      <c r="K22" s="4"/>
    </row>
    <row r="23" spans="1:11" x14ac:dyDescent="0.25">
      <c r="A23" s="2" t="s">
        <v>29</v>
      </c>
      <c r="F23" s="28">
        <v>222964.44</v>
      </c>
      <c r="G23" s="28"/>
      <c r="K23" s="4"/>
    </row>
    <row r="24" spans="1:11" x14ac:dyDescent="0.25">
      <c r="A24" s="6" t="s">
        <v>7</v>
      </c>
      <c r="F24" s="24">
        <f>F21+F22+F23</f>
        <v>67460393.179999992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72097156.319999993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5385216.7300000004</v>
      </c>
      <c r="G31" s="17"/>
    </row>
    <row r="32" spans="1:11" x14ac:dyDescent="0.25">
      <c r="A32" s="6" t="s">
        <v>14</v>
      </c>
      <c r="F32" s="10">
        <f>SUM(F31)</f>
        <v>5385216.7300000004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5385216.7300000004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66711939.589999989</v>
      </c>
      <c r="G39" s="13"/>
    </row>
    <row r="40" spans="1:7" ht="15.75" thickBot="1" x14ac:dyDescent="0.3">
      <c r="A40" s="6" t="s">
        <v>21</v>
      </c>
      <c r="F40" s="14">
        <f>F34+F39</f>
        <v>72097156.319999993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opLeftCell="A3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31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133200.98000000001</v>
      </c>
      <c r="G16" s="19"/>
    </row>
    <row r="17" spans="1:11" x14ac:dyDescent="0.25">
      <c r="A17" s="2" t="s">
        <v>3</v>
      </c>
      <c r="F17" s="20">
        <v>4458868.53</v>
      </c>
      <c r="G17" s="20"/>
    </row>
    <row r="18" spans="1:11" x14ac:dyDescent="0.25">
      <c r="A18" s="6" t="s">
        <v>4</v>
      </c>
      <c r="F18" s="21">
        <f>SUM(F16:F17)</f>
        <v>4592069.5100000007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65582867.600000001</v>
      </c>
      <c r="G21" s="23"/>
    </row>
    <row r="22" spans="1:11" x14ac:dyDescent="0.25">
      <c r="A22" s="2" t="s">
        <v>28</v>
      </c>
      <c r="F22" s="23">
        <v>2946165.91</v>
      </c>
      <c r="G22" s="23"/>
      <c r="K22" s="4"/>
    </row>
    <row r="23" spans="1:11" x14ac:dyDescent="0.25">
      <c r="A23" s="2" t="s">
        <v>29</v>
      </c>
      <c r="F23" s="28">
        <v>3515966.11</v>
      </c>
      <c r="G23" s="28"/>
      <c r="K23" s="4"/>
    </row>
    <row r="24" spans="1:11" x14ac:dyDescent="0.25">
      <c r="A24" s="6" t="s">
        <v>7</v>
      </c>
      <c r="F24" s="24">
        <f>F21+F22+F23</f>
        <v>72044999.620000005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76637069.13000001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447873.2</v>
      </c>
      <c r="G31" s="17"/>
    </row>
    <row r="32" spans="1:11" x14ac:dyDescent="0.25">
      <c r="A32" s="6" t="s">
        <v>14</v>
      </c>
      <c r="F32" s="10">
        <f>SUM(F31)</f>
        <v>447873.2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447873.2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76189195.930000007</v>
      </c>
      <c r="G39" s="13"/>
    </row>
    <row r="40" spans="1:7" ht="15.75" thickBot="1" x14ac:dyDescent="0.3">
      <c r="A40" s="6" t="s">
        <v>21</v>
      </c>
      <c r="F40" s="14">
        <f>F34+F39</f>
        <v>76637069.13000001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sheetPr>
    <pageSetUpPr fitToPage="1"/>
  </sheetPr>
  <dimension ref="A8:L45"/>
  <sheetViews>
    <sheetView topLeftCell="A11" workbookViewId="0">
      <selection sqref="A1:H45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32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348060.99</v>
      </c>
      <c r="G16" s="19"/>
    </row>
    <row r="17" spans="1:11" x14ac:dyDescent="0.25">
      <c r="A17" s="2" t="s">
        <v>3</v>
      </c>
      <c r="F17" s="20">
        <v>2247850.0299999998</v>
      </c>
      <c r="G17" s="20"/>
    </row>
    <row r="18" spans="1:11" x14ac:dyDescent="0.25">
      <c r="A18" s="6" t="s">
        <v>4</v>
      </c>
      <c r="F18" s="21">
        <f>SUM(F16:F17)</f>
        <v>2595911.0199999996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67085761.530000001</v>
      </c>
      <c r="G21" s="23"/>
    </row>
    <row r="22" spans="1:11" x14ac:dyDescent="0.25">
      <c r="A22" s="2" t="s">
        <v>28</v>
      </c>
      <c r="F22" s="23">
        <v>2589719.5499999998</v>
      </c>
      <c r="G22" s="23"/>
      <c r="K22" s="4"/>
    </row>
    <row r="23" spans="1:11" x14ac:dyDescent="0.25">
      <c r="A23" s="2" t="s">
        <v>29</v>
      </c>
      <c r="F23" s="28">
        <v>3191106.04</v>
      </c>
      <c r="G23" s="28"/>
      <c r="K23" s="4"/>
    </row>
    <row r="24" spans="1:11" x14ac:dyDescent="0.25">
      <c r="A24" s="6" t="s">
        <v>7</v>
      </c>
      <c r="F24" s="24">
        <f>F21+F22+F23</f>
        <v>72866587.120000005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75462498.140000001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896181.82</v>
      </c>
      <c r="G31" s="17"/>
    </row>
    <row r="32" spans="1:11" x14ac:dyDescent="0.25">
      <c r="A32" s="6" t="s">
        <v>14</v>
      </c>
      <c r="F32" s="10">
        <f>SUM(F31)</f>
        <v>896181.82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896181.82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74566316.320000008</v>
      </c>
      <c r="G39" s="13"/>
    </row>
    <row r="40" spans="1:7" ht="15.75" thickBot="1" x14ac:dyDescent="0.3">
      <c r="A40" s="6" t="s">
        <v>21</v>
      </c>
      <c r="F40" s="14">
        <f>F34+F39</f>
        <v>75462498.140000001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33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260917.87</v>
      </c>
      <c r="G16" s="19"/>
    </row>
    <row r="17" spans="1:11" x14ac:dyDescent="0.25">
      <c r="A17" s="2" t="s">
        <v>3</v>
      </c>
      <c r="F17" s="20">
        <v>3448699.53</v>
      </c>
      <c r="G17" s="20"/>
    </row>
    <row r="18" spans="1:11" x14ac:dyDescent="0.25">
      <c r="A18" s="6" t="s">
        <v>4</v>
      </c>
      <c r="F18" s="21">
        <f>SUM(F16:F17)</f>
        <v>3709617.4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71782478.829999998</v>
      </c>
      <c r="G21" s="23"/>
    </row>
    <row r="22" spans="1:11" x14ac:dyDescent="0.25">
      <c r="A22" s="2" t="s">
        <v>28</v>
      </c>
      <c r="F22" s="23">
        <v>2715164.61</v>
      </c>
      <c r="G22" s="23"/>
      <c r="K22" s="4"/>
    </row>
    <row r="23" spans="1:11" x14ac:dyDescent="0.25">
      <c r="A23" s="2" t="s">
        <v>29</v>
      </c>
      <c r="F23" s="28">
        <v>2855417.31</v>
      </c>
      <c r="G23" s="28"/>
      <c r="K23" s="4"/>
    </row>
    <row r="24" spans="1:11" x14ac:dyDescent="0.25">
      <c r="A24" s="6" t="s">
        <v>7</v>
      </c>
      <c r="F24" s="24">
        <f>F21+F22+F23</f>
        <v>77353060.75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81062678.150000006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690028.66</v>
      </c>
      <c r="G31" s="17"/>
    </row>
    <row r="32" spans="1:11" x14ac:dyDescent="0.25">
      <c r="A32" s="6" t="s">
        <v>14</v>
      </c>
      <c r="F32" s="10">
        <f>SUM(F31)</f>
        <v>690028.66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690028.66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80372649.49000001</v>
      </c>
      <c r="G39" s="13"/>
    </row>
    <row r="40" spans="1:7" ht="15.75" thickBot="1" x14ac:dyDescent="0.3">
      <c r="A40" s="6" t="s">
        <v>21</v>
      </c>
      <c r="F40" s="14">
        <f>F34+F39</f>
        <v>81062678.150000006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L46"/>
  <sheetViews>
    <sheetView topLeftCell="A9" workbookViewId="0">
      <selection activeCell="A9"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34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243006.35</v>
      </c>
      <c r="G16" s="19"/>
    </row>
    <row r="17" spans="1:11" x14ac:dyDescent="0.25">
      <c r="A17" s="2" t="s">
        <v>3</v>
      </c>
      <c r="F17" s="20">
        <v>3247204.8</v>
      </c>
      <c r="G17" s="20"/>
    </row>
    <row r="18" spans="1:11" x14ac:dyDescent="0.25">
      <c r="A18" s="6" t="s">
        <v>4</v>
      </c>
      <c r="F18" s="21">
        <f>SUM(F16:F17)</f>
        <v>3490211.15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23">
        <v>2349091.5099999998</v>
      </c>
      <c r="G21" s="23"/>
      <c r="K21" s="4"/>
    </row>
    <row r="22" spans="1:11" x14ac:dyDescent="0.25">
      <c r="A22" s="2" t="s">
        <v>29</v>
      </c>
      <c r="F22" s="23">
        <v>2621291.77</v>
      </c>
      <c r="G22" s="23"/>
      <c r="K22" s="4"/>
    </row>
    <row r="23" spans="1:11" x14ac:dyDescent="0.25">
      <c r="A23" s="2" t="s">
        <v>6</v>
      </c>
      <c r="F23" s="28">
        <v>68470181.849999994</v>
      </c>
      <c r="G23" s="28"/>
    </row>
    <row r="24" spans="1:11" x14ac:dyDescent="0.25">
      <c r="A24" s="6" t="s">
        <v>7</v>
      </c>
      <c r="F24" s="24">
        <f>F23+F21+F22</f>
        <v>73440565.129999995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76930776.280000001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973614.2</v>
      </c>
      <c r="G31" s="17"/>
    </row>
    <row r="32" spans="1:11" x14ac:dyDescent="0.25">
      <c r="A32" s="6" t="s">
        <v>14</v>
      </c>
      <c r="F32" s="10">
        <f>SUM(F31)</f>
        <v>973614.2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973614.2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75957162.079999998</v>
      </c>
      <c r="G39" s="13"/>
    </row>
    <row r="40" spans="1:7" ht="15.75" thickBot="1" x14ac:dyDescent="0.3">
      <c r="A40" s="6" t="s">
        <v>21</v>
      </c>
      <c r="F40" s="14">
        <f>F34+F39</f>
        <v>76930776.280000001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3:G23"/>
    <mergeCell ref="F21:G21"/>
    <mergeCell ref="F22:G22"/>
    <mergeCell ref="F24:G24"/>
  </mergeCells>
  <pageMargins left="1.2" right="0.7" top="0.75" bottom="0.75" header="0.3" footer="0.3"/>
  <pageSetup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8:L46"/>
  <sheetViews>
    <sheetView topLeftCell="A10"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35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195622.15</v>
      </c>
      <c r="G16" s="19"/>
    </row>
    <row r="17" spans="1:11" x14ac:dyDescent="0.25">
      <c r="A17" s="2" t="s">
        <v>3</v>
      </c>
      <c r="F17" s="20">
        <v>2782428.53</v>
      </c>
      <c r="G17" s="20"/>
    </row>
    <row r="18" spans="1:11" x14ac:dyDescent="0.25">
      <c r="A18" s="6" t="s">
        <v>4</v>
      </c>
      <c r="F18" s="21">
        <f>SUM(F16:F17)</f>
        <v>2978050.6799999997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23">
        <v>1980592.2</v>
      </c>
      <c r="G21" s="23"/>
      <c r="K21" s="4"/>
    </row>
    <row r="22" spans="1:11" x14ac:dyDescent="0.25">
      <c r="A22" s="2" t="s">
        <v>29</v>
      </c>
      <c r="F22" s="23">
        <v>2273684.5099999998</v>
      </c>
      <c r="G22" s="23"/>
      <c r="K22" s="4"/>
    </row>
    <row r="23" spans="1:11" x14ac:dyDescent="0.25">
      <c r="A23" s="2" t="s">
        <v>6</v>
      </c>
      <c r="F23" s="28">
        <v>66869848.310000002</v>
      </c>
      <c r="G23" s="28"/>
    </row>
    <row r="24" spans="1:11" x14ac:dyDescent="0.25">
      <c r="A24" s="6" t="s">
        <v>7</v>
      </c>
      <c r="F24" s="24">
        <f>F23+F21+F22</f>
        <v>71124125.020000011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74102175.700000018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1131382.42</v>
      </c>
      <c r="G31" s="17"/>
    </row>
    <row r="32" spans="1:11" x14ac:dyDescent="0.25">
      <c r="A32" s="6" t="s">
        <v>14</v>
      </c>
      <c r="F32" s="10">
        <f>SUM(F31)</f>
        <v>1131382.42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1131382.42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72970793.280000016</v>
      </c>
      <c r="G39" s="13"/>
    </row>
    <row r="40" spans="1:7" ht="15.75" thickBot="1" x14ac:dyDescent="0.3">
      <c r="A40" s="6" t="s">
        <v>21</v>
      </c>
      <c r="F40" s="14">
        <f>F34+F39</f>
        <v>74102175.700000018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1.2" right="0.7" top="0.75" bottom="0.75" header="0.3" footer="0.3"/>
  <pageSetup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8:L46"/>
  <sheetViews>
    <sheetView topLeftCell="A4"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36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195622.15</v>
      </c>
      <c r="G16" s="19"/>
    </row>
    <row r="17" spans="1:11" x14ac:dyDescent="0.25">
      <c r="A17" s="2" t="s">
        <v>3</v>
      </c>
      <c r="F17" s="20">
        <v>3340026.99</v>
      </c>
      <c r="G17" s="20"/>
    </row>
    <row r="18" spans="1:11" x14ac:dyDescent="0.25">
      <c r="A18" s="6" t="s">
        <v>4</v>
      </c>
      <c r="F18" s="21">
        <f>SUM(F16:F17)</f>
        <v>3535649.14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23">
        <v>1614944.28</v>
      </c>
      <c r="G21" s="23"/>
      <c r="K21" s="4"/>
    </row>
    <row r="22" spans="1:11" x14ac:dyDescent="0.25">
      <c r="A22" s="2" t="s">
        <v>29</v>
      </c>
      <c r="F22" s="23">
        <v>1926077.26</v>
      </c>
      <c r="G22" s="23"/>
      <c r="K22" s="4"/>
    </row>
    <row r="23" spans="1:11" x14ac:dyDescent="0.25">
      <c r="A23" s="2" t="s">
        <v>6</v>
      </c>
      <c r="F23" s="28">
        <v>66738866.75</v>
      </c>
      <c r="G23" s="28"/>
    </row>
    <row r="24" spans="1:11" x14ac:dyDescent="0.25">
      <c r="A24" s="6" t="s">
        <v>7</v>
      </c>
      <c r="F24" s="24">
        <f>F23+F21+F22</f>
        <v>70279888.290000007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73815537.430000007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416427.1</v>
      </c>
      <c r="G31" s="17"/>
    </row>
    <row r="32" spans="1:11" x14ac:dyDescent="0.25">
      <c r="A32" s="6" t="s">
        <v>14</v>
      </c>
      <c r="F32" s="10">
        <f>SUM(F31)</f>
        <v>416427.1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416427.1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73399110.330000013</v>
      </c>
      <c r="G39" s="13"/>
    </row>
    <row r="40" spans="1:7" ht="15.75" thickBot="1" x14ac:dyDescent="0.3">
      <c r="A40" s="6" t="s">
        <v>21</v>
      </c>
      <c r="F40" s="14">
        <f>F34+F39</f>
        <v>73815537.430000007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82677165354330717" right="0.23622047244094491" top="0.74803149606299213" bottom="0.74803149606299213" header="0.31496062992125984" footer="0.31496062992125984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37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149643.41</v>
      </c>
      <c r="G16" s="19"/>
    </row>
    <row r="17" spans="1:11" x14ac:dyDescent="0.25">
      <c r="A17" s="2" t="s">
        <v>3</v>
      </c>
      <c r="F17" s="20">
        <v>4165931.49</v>
      </c>
      <c r="G17" s="20"/>
    </row>
    <row r="18" spans="1:11" x14ac:dyDescent="0.25">
      <c r="A18" s="6" t="s">
        <v>4</v>
      </c>
      <c r="F18" s="21">
        <f>SUM(F16:F17)</f>
        <v>4315574.9000000004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23">
        <v>1261091.46</v>
      </c>
      <c r="G21" s="23"/>
      <c r="K21" s="4"/>
    </row>
    <row r="22" spans="1:11" x14ac:dyDescent="0.25">
      <c r="A22" s="2" t="s">
        <v>29</v>
      </c>
      <c r="F22" s="23">
        <v>1650395.58</v>
      </c>
      <c r="G22" s="23"/>
      <c r="K22" s="4"/>
    </row>
    <row r="23" spans="1:11" x14ac:dyDescent="0.25">
      <c r="A23" s="2" t="s">
        <v>6</v>
      </c>
      <c r="F23" s="28">
        <v>65290701.829999998</v>
      </c>
      <c r="G23" s="28"/>
    </row>
    <row r="24" spans="1:11" x14ac:dyDescent="0.25">
      <c r="A24" s="6" t="s">
        <v>7</v>
      </c>
      <c r="F24" s="24">
        <f>F23+F21+F22</f>
        <v>68202188.870000005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72517763.770000011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912000</v>
      </c>
      <c r="G31" s="17"/>
    </row>
    <row r="32" spans="1:11" x14ac:dyDescent="0.25">
      <c r="A32" s="6" t="s">
        <v>14</v>
      </c>
      <c r="F32" s="10">
        <f>SUM(F31)</f>
        <v>912000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912000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71605763.770000011</v>
      </c>
      <c r="G39" s="13"/>
    </row>
    <row r="40" spans="1:7" ht="15.75" thickBot="1" x14ac:dyDescent="0.3">
      <c r="A40" s="6" t="s">
        <v>21</v>
      </c>
      <c r="F40" s="14">
        <f>F34+F39</f>
        <v>72517763.770000011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98425196850393704" right="0.98425196850393704" top="0.98425196850393704" bottom="0.98425196850393704" header="0.51181102362204722" footer="0.51181102362204722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2023-11-08T14:11:39Z</cp:lastPrinted>
  <dcterms:created xsi:type="dcterms:W3CDTF">2021-06-07T12:30:48Z</dcterms:created>
  <dcterms:modified xsi:type="dcterms:W3CDTF">2023-11-08T18:44:09Z</dcterms:modified>
</cp:coreProperties>
</file>