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AGOSTO\"/>
    </mc:Choice>
  </mc:AlternateContent>
  <xr:revisionPtr revIDLastSave="0" documentId="8_{0C1E1AB0-60AB-4B12-ADF1-58231D0B68DD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ENERO 2023" sheetId="1" r:id="rId1"/>
    <sheet name="FEBRERO 2023" sheetId="2" r:id="rId2"/>
    <sheet name="MARZO  2023" sheetId="3" r:id="rId3"/>
    <sheet name="ABRIL  2023 " sheetId="5" r:id="rId4"/>
    <sheet name="MAYO  2023" sheetId="6" r:id="rId5"/>
    <sheet name="JUNIO 2023 (2)" sheetId="10" r:id="rId6"/>
    <sheet name="JULIO 2023" sheetId="9" r:id="rId7"/>
    <sheet name="AGOSTO 2023" sheetId="11" r:id="rId8"/>
  </sheets>
  <definedNames>
    <definedName name="_xlnm.Print_Area" localSheetId="7">'AGOSTO 2023'!$A$1:$I$29</definedName>
    <definedName name="_xlnm.Print_Area" localSheetId="1">'FEBRERO 2023'!$A$1:$I$39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1" l="1"/>
  <c r="G21" i="11"/>
  <c r="F21" i="11"/>
  <c r="F28" i="9"/>
  <c r="H26" i="9"/>
  <c r="H27" i="9"/>
  <c r="H21" i="9"/>
  <c r="H22" i="9" s="1"/>
  <c r="H23" i="9" s="1"/>
  <c r="H24" i="9" s="1"/>
  <c r="G26" i="10"/>
  <c r="F26" i="10"/>
  <c r="H22" i="10"/>
  <c r="H23" i="10" s="1"/>
  <c r="H24" i="10" s="1"/>
  <c r="H25" i="10" s="1"/>
  <c r="H26" i="10" s="1"/>
  <c r="H21" i="10"/>
  <c r="G28" i="9"/>
  <c r="G28" i="6"/>
  <c r="H28" i="6"/>
  <c r="H27" i="6"/>
  <c r="H24" i="6"/>
  <c r="F28" i="6"/>
  <c r="H21" i="6"/>
  <c r="H22" i="6" s="1"/>
  <c r="H23" i="6" s="1"/>
  <c r="H25" i="6" s="1"/>
  <c r="H26" i="6" s="1"/>
  <c r="H30" i="5"/>
  <c r="H27" i="5"/>
  <c r="H25" i="5"/>
  <c r="H21" i="5"/>
  <c r="H22" i="5"/>
  <c r="H23" i="5"/>
  <c r="H24" i="5" s="1"/>
  <c r="G30" i="5"/>
  <c r="F30" i="5"/>
  <c r="G24" i="3"/>
  <c r="F24" i="3"/>
  <c r="H21" i="3"/>
  <c r="H22" i="3" s="1"/>
  <c r="H23" i="3" s="1"/>
  <c r="H24" i="3" s="1"/>
  <c r="G25" i="2"/>
  <c r="H28" i="9" l="1"/>
  <c r="H25" i="9"/>
  <c r="H26" i="5"/>
  <c r="H28" i="5" s="1"/>
  <c r="H29" i="5" s="1"/>
  <c r="H25" i="2"/>
  <c r="H23" i="2"/>
  <c r="H24" i="2" s="1"/>
  <c r="H22" i="2"/>
  <c r="H21" i="2"/>
  <c r="F25" i="2" l="1"/>
  <c r="H21" i="1"/>
  <c r="G21" i="1"/>
  <c r="F21" i="1"/>
</calcChain>
</file>

<file path=xl/sharedStrings.xml><?xml version="1.0" encoding="utf-8"?>
<sst xmlns="http://schemas.openxmlformats.org/spreadsheetml/2006/main" count="218" uniqueCount="71">
  <si>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</si>
  <si>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</si>
  <si>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</si>
  <si>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</si>
  <si>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</si>
  <si>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</si>
  <si>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</si>
  <si>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</si>
  <si>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</si>
  <si>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</si>
  <si>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</si>
  <si>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</si>
  <si>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</si>
  <si>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</si>
  <si>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</si>
  <si>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</si>
  <si>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</si>
  <si>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</si>
  <si>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</si>
  <si>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</si>
  <si>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</si>
  <si>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</si>
  <si>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</si>
  <si>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</si>
  <si>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</si>
  <si>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</si>
  <si>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</si>
  <si>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</si>
  <si>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</si>
  <si>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</si>
  <si>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</si>
  <si>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</si>
  <si>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</si>
  <si>
    <t>Del 01 al 30 de abril   2023</t>
  </si>
  <si>
    <t>10/04/2023</t>
  </si>
  <si>
    <t xml:space="preserve">ROSA ESTHER GRULLON CABREJA </t>
  </si>
  <si>
    <t>12/04/2023</t>
  </si>
  <si>
    <t xml:space="preserve">NOEMI ANGIOLINA PAULINO  UREÑA </t>
  </si>
  <si>
    <t xml:space="preserve">FRANK FELIX TRONCOSO BURGOS </t>
  </si>
  <si>
    <t>20/04/2023</t>
  </si>
  <si>
    <t xml:space="preserve">DEPOSITO </t>
  </si>
  <si>
    <t>26/04/2023</t>
  </si>
  <si>
    <t xml:space="preserve">AURELIA REYES MARTÍNEZ </t>
  </si>
  <si>
    <t xml:space="preserve">ROSA ESTHER GRULLÓN CABREJA </t>
  </si>
  <si>
    <t xml:space="preserve">MINISTERIO DE SALUD PÚBLICA Y ASISTENCIA SOCIAL </t>
  </si>
  <si>
    <t>348.060.99</t>
  </si>
  <si>
    <t>02/05/2023</t>
  </si>
  <si>
    <t>22/05/2023</t>
  </si>
  <si>
    <t xml:space="preserve">OFICINA NACIONAL DE LA PROPIEDAD INDUSTRIAL </t>
  </si>
  <si>
    <t>25/05/2023</t>
  </si>
  <si>
    <t xml:space="preserve">CORPORACION DEL ACUEDUCTO Y ALCANTARILLADO </t>
  </si>
  <si>
    <t>31/05/2023</t>
  </si>
  <si>
    <t xml:space="preserve">MARGARITA REINOSO REYNOSO </t>
  </si>
  <si>
    <t>28/04/2023</t>
  </si>
  <si>
    <t>29/05/2023</t>
  </si>
  <si>
    <t>Del 01 al 31 de Mayo   2023</t>
  </si>
  <si>
    <t>02/06/2023</t>
  </si>
  <si>
    <t>CERTIFICADO DE CHEQUE NO.1965 DE FECHA 22/05/2023</t>
  </si>
  <si>
    <t>05/06/2023</t>
  </si>
  <si>
    <t xml:space="preserve">CARGO BANCARIO POR USO DE FONDOS EN TRANSACION </t>
  </si>
  <si>
    <t>15/06/2023</t>
  </si>
  <si>
    <t>27/06/2023</t>
  </si>
  <si>
    <t>Del 01 al 30 de JUNIO   2023</t>
  </si>
  <si>
    <t>07/07/2023</t>
  </si>
  <si>
    <t>26/07/2023</t>
  </si>
  <si>
    <t>ANARKIRIS KATIANA POLANCO ABAD</t>
  </si>
  <si>
    <t>27/07/2023</t>
  </si>
  <si>
    <t xml:space="preserve">SUSSY ARIAS PORTE </t>
  </si>
  <si>
    <t>Del 01 al 31 de JULIO   2023</t>
  </si>
  <si>
    <t>CREDITO DE CORRECCIONES</t>
  </si>
  <si>
    <t>Del 01 al 31 de agosto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</si>
</sst>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8" xfId="0" applyFont="1" applyBorder="1"/>
    <xf numFmtId="4" fontId="5" fillId="2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FD2242F-AB91-4B6D-B910-10F5EC32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F4BA9CE-16A9-494B-8DC5-D28AFF91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3D5CF59-2FFB-44F5-8BC8-9967D8F38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0C9EECA9-E50B-430E-BE79-6F42244F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2611A04-3F5A-44CD-B887-A61BF80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2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212284.33</v>
      </c>
      <c r="J18" s="5"/>
    </row>
    <row r="19" spans="2:10" ht="33.7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27" t="s">
        <v>12</v>
      </c>
      <c r="D21" s="27"/>
      <c r="E21" s="27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28" t="s">
        <v>14</v>
      </c>
      <c r="C28" s="28"/>
      <c r="D28" s="28"/>
      <c r="G28" s="29" t="s">
        <v>15</v>
      </c>
      <c r="H28" s="29"/>
    </row>
    <row r="29" spans="2:10" ht="15" customHeight="1" x14ac:dyDescent="0.25">
      <c r="B29" s="30" t="s">
        <v>16</v>
      </c>
      <c r="C29" s="30"/>
      <c r="D29" s="30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activeCell="E35" sqref="E35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22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212284.33</v>
      </c>
      <c r="J18" s="5"/>
    </row>
    <row r="19" spans="2:10" ht="33.7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27" t="s">
        <v>12</v>
      </c>
      <c r="D25" s="27"/>
      <c r="E25" s="27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28" t="s">
        <v>14</v>
      </c>
      <c r="C32" s="28"/>
      <c r="D32" s="28"/>
      <c r="G32" s="29" t="s">
        <v>15</v>
      </c>
      <c r="H32" s="29"/>
    </row>
    <row r="33" spans="2:8" ht="15" customHeight="1" x14ac:dyDescent="0.25">
      <c r="B33" s="30" t="s">
        <v>16</v>
      </c>
      <c r="C33" s="30"/>
      <c r="D33" s="30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opLeftCell="A7" zoomScaleNormal="100" workbookViewId="0">
      <selection activeCell="F58" sqref="F5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26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169143.57</v>
      </c>
      <c r="J18" s="5"/>
    </row>
    <row r="19" spans="2:10" ht="33.7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27" t="s">
        <v>12</v>
      </c>
      <c r="D24" s="27"/>
      <c r="E24" s="27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28" t="s">
        <v>14</v>
      </c>
      <c r="C31" s="28"/>
      <c r="D31" s="28"/>
      <c r="G31" s="29" t="s">
        <v>15</v>
      </c>
      <c r="H31" s="29"/>
    </row>
    <row r="32" spans="2:10" ht="15" customHeight="1" x14ac:dyDescent="0.25">
      <c r="B32" s="30" t="s">
        <v>16</v>
      </c>
      <c r="C32" s="30"/>
      <c r="D32" s="30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FF1A-65B1-42F1-ABCE-5213DCFBE6FA}">
  <dimension ref="B6:J38"/>
  <sheetViews>
    <sheetView topLeftCell="A2" zoomScaleNormal="100" zoomScalePageLayoutView="86" workbookViewId="0">
      <selection activeCell="H36" sqref="H36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33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133200.98000000001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30</v>
      </c>
      <c r="D20" s="14">
        <v>1955</v>
      </c>
      <c r="E20" s="15" t="s">
        <v>44</v>
      </c>
      <c r="F20" s="16">
        <v>0</v>
      </c>
      <c r="G20" s="17">
        <v>0</v>
      </c>
      <c r="H20" s="18">
        <v>133200.98000000001</v>
      </c>
    </row>
    <row r="21" spans="2:10" ht="16.5" x14ac:dyDescent="0.25">
      <c r="B21" s="12"/>
      <c r="C21" s="23" t="s">
        <v>34</v>
      </c>
      <c r="D21" s="14">
        <v>1961</v>
      </c>
      <c r="E21" s="15" t="s">
        <v>35</v>
      </c>
      <c r="F21" s="16"/>
      <c r="G21" s="17">
        <v>1350</v>
      </c>
      <c r="H21" s="18">
        <f>H20-G21</f>
        <v>131850.98000000001</v>
      </c>
    </row>
    <row r="22" spans="2:10" ht="16.5" x14ac:dyDescent="0.25">
      <c r="B22" s="12"/>
      <c r="C22" s="23" t="s">
        <v>36</v>
      </c>
      <c r="D22" s="14">
        <v>1956</v>
      </c>
      <c r="E22" s="15" t="s">
        <v>42</v>
      </c>
      <c r="F22" s="16"/>
      <c r="G22" s="17">
        <v>1750</v>
      </c>
      <c r="H22" s="18">
        <f>H21-G22</f>
        <v>130100.98000000001</v>
      </c>
    </row>
    <row r="23" spans="2:10" ht="16.5" x14ac:dyDescent="0.25">
      <c r="B23" s="12"/>
      <c r="C23" s="23" t="s">
        <v>36</v>
      </c>
      <c r="D23" s="14">
        <v>1957</v>
      </c>
      <c r="E23" s="15" t="s">
        <v>37</v>
      </c>
      <c r="F23" s="16"/>
      <c r="G23" s="17">
        <v>1750</v>
      </c>
      <c r="H23" s="18">
        <f t="shared" ref="H23" si="0">H22-G23</f>
        <v>128350.98000000001</v>
      </c>
    </row>
    <row r="24" spans="2:10" ht="16.5" x14ac:dyDescent="0.25">
      <c r="B24" s="12"/>
      <c r="C24" s="23" t="s">
        <v>36</v>
      </c>
      <c r="D24" s="14">
        <v>1958</v>
      </c>
      <c r="E24" s="15" t="s">
        <v>43</v>
      </c>
      <c r="F24" s="16"/>
      <c r="G24" s="17">
        <v>0</v>
      </c>
      <c r="H24" s="18">
        <f>H23-G25</f>
        <v>128350.98000000001</v>
      </c>
    </row>
    <row r="25" spans="2:10" ht="16.5" x14ac:dyDescent="0.25">
      <c r="B25" s="12"/>
      <c r="C25" s="23" t="s">
        <v>36</v>
      </c>
      <c r="D25" s="14">
        <v>1959</v>
      </c>
      <c r="E25" s="15" t="s">
        <v>38</v>
      </c>
      <c r="F25" s="16"/>
      <c r="G25" s="17">
        <v>0</v>
      </c>
      <c r="H25" s="18">
        <f>H24-G25</f>
        <v>128350.98000000001</v>
      </c>
    </row>
    <row r="26" spans="2:10" ht="16.5" x14ac:dyDescent="0.25">
      <c r="B26" s="12"/>
      <c r="C26" s="23" t="s">
        <v>36</v>
      </c>
      <c r="D26" s="14">
        <v>1960</v>
      </c>
      <c r="E26" s="15" t="s">
        <v>38</v>
      </c>
      <c r="F26" s="16"/>
      <c r="G26" s="17">
        <v>1100</v>
      </c>
      <c r="H26" s="18">
        <f>H25-G26</f>
        <v>127250.98000000001</v>
      </c>
    </row>
    <row r="27" spans="2:10" ht="16.5" x14ac:dyDescent="0.25">
      <c r="B27" s="12"/>
      <c r="C27" s="23" t="s">
        <v>39</v>
      </c>
      <c r="D27" s="14">
        <v>94</v>
      </c>
      <c r="E27" s="15" t="s">
        <v>40</v>
      </c>
      <c r="F27" s="16">
        <v>256856.43</v>
      </c>
      <c r="G27" s="17">
        <v>0</v>
      </c>
      <c r="H27" s="18">
        <f>H26+F27</f>
        <v>384107.41000000003</v>
      </c>
    </row>
    <row r="28" spans="2:10" ht="16.5" x14ac:dyDescent="0.25">
      <c r="B28" s="12"/>
      <c r="C28" s="23" t="s">
        <v>41</v>
      </c>
      <c r="D28" s="14">
        <v>1962</v>
      </c>
      <c r="E28" s="15" t="s">
        <v>20</v>
      </c>
      <c r="F28" s="16"/>
      <c r="G28" s="17">
        <v>12863</v>
      </c>
      <c r="H28" s="18">
        <f>H27-G28</f>
        <v>371244.41000000003</v>
      </c>
    </row>
    <row r="29" spans="2:10" ht="16.5" x14ac:dyDescent="0.25">
      <c r="B29" s="12"/>
      <c r="C29" s="23" t="s">
        <v>41</v>
      </c>
      <c r="D29" s="14">
        <v>1963</v>
      </c>
      <c r="E29" s="15" t="s">
        <v>27</v>
      </c>
      <c r="F29" s="16"/>
      <c r="G29" s="17">
        <v>23183.42</v>
      </c>
      <c r="H29" s="18">
        <f>H28-G29</f>
        <v>348060.99000000005</v>
      </c>
    </row>
    <row r="30" spans="2:10" ht="16.5" x14ac:dyDescent="0.25">
      <c r="B30" s="19"/>
      <c r="C30" s="27" t="s">
        <v>12</v>
      </c>
      <c r="D30" s="27"/>
      <c r="E30" s="27"/>
      <c r="F30" s="20">
        <f>SUM(F20:F20)</f>
        <v>0</v>
      </c>
      <c r="G30" s="20">
        <f>SUM(G20:G23)</f>
        <v>4850</v>
      </c>
      <c r="H30" s="21">
        <f>H29</f>
        <v>348060.99000000005</v>
      </c>
      <c r="I30" t="s">
        <v>13</v>
      </c>
    </row>
    <row r="37" spans="2:8" ht="15.75" x14ac:dyDescent="0.25">
      <c r="B37" s="28" t="s">
        <v>14</v>
      </c>
      <c r="C37" s="28"/>
      <c r="D37" s="28"/>
      <c r="G37" s="29" t="s">
        <v>15</v>
      </c>
      <c r="H37" s="29"/>
    </row>
    <row r="38" spans="2:8" ht="15" customHeight="1" x14ac:dyDescent="0.25">
      <c r="B38" s="30" t="s">
        <v>16</v>
      </c>
      <c r="C38" s="30"/>
      <c r="D38" s="30"/>
      <c r="G38" s="22" t="s">
        <v>17</v>
      </c>
      <c r="H38" s="22"/>
    </row>
  </sheetData>
  <mergeCells count="13">
    <mergeCell ref="C30:E30"/>
    <mergeCell ref="B37:D37"/>
    <mergeCell ref="G37:H37"/>
    <mergeCell ref="B38:D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1D31-F5EA-4358-BF35-25FB42F18B1C}">
  <dimension ref="B6:J36"/>
  <sheetViews>
    <sheetView topLeftCell="A4" zoomScaleNormal="100" zoomScalePageLayoutView="86" workbookViewId="0">
      <selection activeCell="M29" sqref="M29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55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 t="s">
        <v>45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53</v>
      </c>
      <c r="D20" s="14">
        <v>1963</v>
      </c>
      <c r="E20" s="15" t="s">
        <v>27</v>
      </c>
      <c r="F20" s="16"/>
      <c r="G20" s="17">
        <v>0</v>
      </c>
      <c r="H20" s="18">
        <v>348060.99</v>
      </c>
    </row>
    <row r="21" spans="2:10" ht="16.5" x14ac:dyDescent="0.25">
      <c r="B21" s="12"/>
      <c r="C21" s="23" t="s">
        <v>46</v>
      </c>
      <c r="D21" s="14">
        <v>1964</v>
      </c>
      <c r="E21" s="15" t="s">
        <v>31</v>
      </c>
      <c r="F21" s="16"/>
      <c r="G21" s="17">
        <v>12324.54</v>
      </c>
      <c r="H21" s="18">
        <f>H20-G21</f>
        <v>335736.45</v>
      </c>
    </row>
    <row r="22" spans="2:10" ht="16.5" x14ac:dyDescent="0.25">
      <c r="B22" s="12"/>
      <c r="C22" s="23" t="s">
        <v>47</v>
      </c>
      <c r="D22" s="14">
        <v>1965</v>
      </c>
      <c r="E22" s="15" t="s">
        <v>48</v>
      </c>
      <c r="F22" s="16"/>
      <c r="G22" s="17">
        <v>2953</v>
      </c>
      <c r="H22" s="18">
        <f>H21-G22</f>
        <v>332783.45</v>
      </c>
    </row>
    <row r="23" spans="2:10" ht="16.5" x14ac:dyDescent="0.25">
      <c r="B23" s="12"/>
      <c r="C23" s="23" t="s">
        <v>47</v>
      </c>
      <c r="D23" s="14">
        <v>1966</v>
      </c>
      <c r="E23" s="15" t="s">
        <v>20</v>
      </c>
      <c r="F23" s="16"/>
      <c r="G23" s="17">
        <v>6771</v>
      </c>
      <c r="H23" s="18">
        <f t="shared" ref="H23" si="0">H22-G23</f>
        <v>326012.45</v>
      </c>
    </row>
    <row r="24" spans="2:10" ht="16.5" x14ac:dyDescent="0.25">
      <c r="B24" s="12"/>
      <c r="C24" s="23" t="s">
        <v>49</v>
      </c>
      <c r="D24" s="14">
        <v>1967</v>
      </c>
      <c r="E24" s="15" t="s">
        <v>27</v>
      </c>
      <c r="F24" s="16"/>
      <c r="G24" s="17">
        <v>0</v>
      </c>
      <c r="H24" s="18">
        <f>H23-G24</f>
        <v>326012.45</v>
      </c>
    </row>
    <row r="25" spans="2:10" ht="16.5" x14ac:dyDescent="0.25">
      <c r="B25" s="12"/>
      <c r="C25" s="23" t="s">
        <v>49</v>
      </c>
      <c r="D25" s="14">
        <v>1968</v>
      </c>
      <c r="E25" s="15" t="s">
        <v>27</v>
      </c>
      <c r="F25" s="16"/>
      <c r="G25" s="17">
        <v>21060.18</v>
      </c>
      <c r="H25" s="18">
        <f>H24-G25</f>
        <v>304952.27</v>
      </c>
    </row>
    <row r="26" spans="2:10" ht="16.5" x14ac:dyDescent="0.25">
      <c r="B26" s="12"/>
      <c r="C26" s="23" t="s">
        <v>54</v>
      </c>
      <c r="D26" s="14">
        <v>1969</v>
      </c>
      <c r="E26" s="15" t="s">
        <v>50</v>
      </c>
      <c r="F26" s="16"/>
      <c r="G26" s="17">
        <v>43234.400000000001</v>
      </c>
      <c r="H26" s="18">
        <f>H25-G26</f>
        <v>261717.87000000002</v>
      </c>
    </row>
    <row r="27" spans="2:10" ht="16.5" x14ac:dyDescent="0.25">
      <c r="B27" s="12"/>
      <c r="C27" s="23" t="s">
        <v>51</v>
      </c>
      <c r="D27" s="14">
        <v>1970</v>
      </c>
      <c r="E27" s="15" t="s">
        <v>52</v>
      </c>
      <c r="F27" s="16"/>
      <c r="G27" s="17">
        <v>800</v>
      </c>
      <c r="H27" s="18">
        <f>H26-G27</f>
        <v>260917.87000000002</v>
      </c>
    </row>
    <row r="28" spans="2:10" ht="16.5" x14ac:dyDescent="0.25">
      <c r="B28" s="19"/>
      <c r="C28" s="27" t="s">
        <v>12</v>
      </c>
      <c r="D28" s="27"/>
      <c r="E28" s="27"/>
      <c r="F28" s="20">
        <f>SUM(F20:F20)</f>
        <v>0</v>
      </c>
      <c r="G28" s="20">
        <f>SUM(G20:G27)</f>
        <v>87143.12</v>
      </c>
      <c r="H28" s="21">
        <f>H27</f>
        <v>260917.87000000002</v>
      </c>
      <c r="I28" t="s">
        <v>13</v>
      </c>
    </row>
    <row r="35" spans="2:8" ht="15.75" x14ac:dyDescent="0.25">
      <c r="B35" s="28" t="s">
        <v>14</v>
      </c>
      <c r="C35" s="28"/>
      <c r="D35" s="28"/>
      <c r="G35" s="29" t="s">
        <v>15</v>
      </c>
      <c r="H35" s="29"/>
    </row>
    <row r="36" spans="2:8" ht="15" customHeight="1" x14ac:dyDescent="0.25">
      <c r="B36" s="30" t="s">
        <v>16</v>
      </c>
      <c r="C36" s="30"/>
      <c r="D36" s="30"/>
      <c r="G36" s="22" t="s">
        <v>17</v>
      </c>
      <c r="H36" s="22"/>
    </row>
  </sheetData>
  <mergeCells count="13">
    <mergeCell ref="C28:E28"/>
    <mergeCell ref="B35:D35"/>
    <mergeCell ref="G35:H35"/>
    <mergeCell ref="B36:D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D723-CC88-489B-8560-AF75ED055719}">
  <dimension ref="B6:J36"/>
  <sheetViews>
    <sheetView topLeftCell="A4" zoomScaleNormal="100" zoomScalePageLayoutView="86" workbookViewId="0">
      <selection activeCell="L19" sqref="L19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62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260917.87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51</v>
      </c>
      <c r="D20" s="14">
        <v>1970</v>
      </c>
      <c r="E20" s="15" t="s">
        <v>52</v>
      </c>
      <c r="F20" s="16"/>
      <c r="G20" s="17">
        <v>0</v>
      </c>
      <c r="H20" s="18">
        <v>260917.87</v>
      </c>
    </row>
    <row r="21" spans="2:10" ht="16.5" x14ac:dyDescent="0.25">
      <c r="B21" s="12"/>
      <c r="C21" s="23" t="s">
        <v>56</v>
      </c>
      <c r="D21" s="14">
        <v>213</v>
      </c>
      <c r="E21" s="15" t="s">
        <v>57</v>
      </c>
      <c r="F21" s="16"/>
      <c r="G21" s="17">
        <v>500</v>
      </c>
      <c r="H21" s="18">
        <f>H20-G21</f>
        <v>260417.87</v>
      </c>
    </row>
    <row r="22" spans="2:10" ht="16.5" x14ac:dyDescent="0.25">
      <c r="B22" s="12"/>
      <c r="C22" s="23" t="s">
        <v>58</v>
      </c>
      <c r="D22" s="14">
        <v>214</v>
      </c>
      <c r="E22" s="15" t="s">
        <v>59</v>
      </c>
      <c r="F22" s="16"/>
      <c r="G22" s="17">
        <v>100</v>
      </c>
      <c r="H22" s="18">
        <f>H21-G22</f>
        <v>260317.87</v>
      </c>
    </row>
    <row r="23" spans="2:10" ht="16.5" x14ac:dyDescent="0.25">
      <c r="B23" s="12"/>
      <c r="C23" s="23" t="s">
        <v>60</v>
      </c>
      <c r="D23" s="14">
        <v>1971</v>
      </c>
      <c r="E23" s="15" t="s">
        <v>31</v>
      </c>
      <c r="F23" s="16"/>
      <c r="G23" s="17">
        <v>8148.52</v>
      </c>
      <c r="H23" s="18">
        <f t="shared" ref="H23" si="0">H22-G23</f>
        <v>252169.35</v>
      </c>
    </row>
    <row r="24" spans="2:10" ht="16.5" x14ac:dyDescent="0.25">
      <c r="B24" s="12"/>
      <c r="C24" s="23" t="s">
        <v>61</v>
      </c>
      <c r="D24" s="14">
        <v>1972</v>
      </c>
      <c r="E24" s="15" t="s">
        <v>20</v>
      </c>
      <c r="F24" s="16"/>
      <c r="G24" s="17">
        <v>6075</v>
      </c>
      <c r="H24" s="18">
        <f>H23-G24</f>
        <v>246094.35</v>
      </c>
    </row>
    <row r="25" spans="2:10" ht="16.5" x14ac:dyDescent="0.25">
      <c r="B25" s="12"/>
      <c r="C25" s="23" t="s">
        <v>61</v>
      </c>
      <c r="D25" s="14">
        <v>1973</v>
      </c>
      <c r="E25" s="15" t="s">
        <v>50</v>
      </c>
      <c r="F25" s="16"/>
      <c r="G25" s="17">
        <v>3088</v>
      </c>
      <c r="H25" s="18">
        <f>H24-G25</f>
        <v>243006.35</v>
      </c>
    </row>
    <row r="26" spans="2:10" ht="16.5" x14ac:dyDescent="0.25">
      <c r="B26" s="12"/>
      <c r="C26" s="27" t="s">
        <v>12</v>
      </c>
      <c r="D26" s="27"/>
      <c r="E26" s="27"/>
      <c r="F26" s="20">
        <f>SUM(F20:F20)</f>
        <v>0</v>
      </c>
      <c r="G26" s="20">
        <f>SUM(G20:G25)</f>
        <v>17911.52</v>
      </c>
      <c r="H26" s="21">
        <f>H25</f>
        <v>243006.35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29" t="s">
        <v>15</v>
      </c>
      <c r="H33" s="29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2675-E594-403D-B10E-AD35C33E4728}">
  <dimension ref="B6:J38"/>
  <sheetViews>
    <sheetView topLeftCell="A16" zoomScaleNormal="100" zoomScalePageLayoutView="86" workbookViewId="0">
      <selection activeCell="H27" sqref="H27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68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243006.35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61</v>
      </c>
      <c r="D20" s="14">
        <v>1973</v>
      </c>
      <c r="E20" s="15" t="s">
        <v>50</v>
      </c>
      <c r="F20" s="16"/>
      <c r="G20" s="17">
        <v>0</v>
      </c>
      <c r="H20" s="18">
        <v>243006.35</v>
      </c>
    </row>
    <row r="21" spans="2:10" ht="16.5" x14ac:dyDescent="0.25">
      <c r="B21" s="12"/>
      <c r="C21" s="23" t="s">
        <v>63</v>
      </c>
      <c r="D21" s="14">
        <v>215</v>
      </c>
      <c r="E21" s="15" t="s">
        <v>69</v>
      </c>
      <c r="F21" s="16">
        <v>100</v>
      </c>
      <c r="G21" s="17">
        <v>0</v>
      </c>
      <c r="H21" s="18">
        <f>H20-G21+F21</f>
        <v>243106.35</v>
      </c>
    </row>
    <row r="22" spans="2:10" ht="16.5" x14ac:dyDescent="0.25">
      <c r="B22" s="12"/>
      <c r="C22" s="23" t="s">
        <v>64</v>
      </c>
      <c r="D22" s="14">
        <v>1974</v>
      </c>
      <c r="E22" s="15" t="s">
        <v>50</v>
      </c>
      <c r="F22" s="16"/>
      <c r="G22" s="17">
        <v>3088</v>
      </c>
      <c r="H22" s="18">
        <f>H21-G22</f>
        <v>240018.35</v>
      </c>
    </row>
    <row r="23" spans="2:10" ht="16.5" x14ac:dyDescent="0.25">
      <c r="B23" s="12"/>
      <c r="C23" s="23" t="s">
        <v>64</v>
      </c>
      <c r="D23" s="14">
        <v>1975</v>
      </c>
      <c r="E23" s="15" t="s">
        <v>20</v>
      </c>
      <c r="F23" s="16"/>
      <c r="G23" s="17">
        <v>6075</v>
      </c>
      <c r="H23" s="18">
        <f t="shared" ref="H23" si="0">H22-G23</f>
        <v>233943.35</v>
      </c>
    </row>
    <row r="24" spans="2:10" ht="16.5" x14ac:dyDescent="0.25">
      <c r="B24" s="12"/>
      <c r="C24" s="23" t="s">
        <v>66</v>
      </c>
      <c r="D24" s="14">
        <v>1976</v>
      </c>
      <c r="E24" s="26" t="s">
        <v>65</v>
      </c>
      <c r="F24" s="16"/>
      <c r="G24" s="17">
        <v>21053.41</v>
      </c>
      <c r="H24" s="18">
        <f>H23-G24</f>
        <v>212889.94</v>
      </c>
    </row>
    <row r="25" spans="2:10" ht="16.5" x14ac:dyDescent="0.25">
      <c r="B25" s="12"/>
      <c r="C25" s="23" t="s">
        <v>66</v>
      </c>
      <c r="D25" s="14">
        <v>1977</v>
      </c>
      <c r="E25" s="15" t="s">
        <v>67</v>
      </c>
      <c r="F25" s="16"/>
      <c r="G25" s="17">
        <v>8104.79</v>
      </c>
      <c r="H25" s="18">
        <f t="shared" ref="H25:H27" si="1">H24-G25</f>
        <v>204785.15</v>
      </c>
    </row>
    <row r="26" spans="2:10" ht="16.5" x14ac:dyDescent="0.25">
      <c r="B26" s="12"/>
      <c r="C26" s="23" t="s">
        <v>66</v>
      </c>
      <c r="D26" s="14">
        <v>1978</v>
      </c>
      <c r="E26" s="15" t="s">
        <v>50</v>
      </c>
      <c r="F26" s="16"/>
      <c r="G26" s="17">
        <v>3088</v>
      </c>
      <c r="H26" s="18">
        <f t="shared" si="1"/>
        <v>201697.15</v>
      </c>
    </row>
    <row r="27" spans="2:10" ht="16.5" x14ac:dyDescent="0.25">
      <c r="B27" s="12"/>
      <c r="C27" s="23" t="s">
        <v>66</v>
      </c>
      <c r="D27" s="14">
        <v>1979</v>
      </c>
      <c r="E27" s="15" t="s">
        <v>20</v>
      </c>
      <c r="F27" s="16"/>
      <c r="G27" s="17">
        <v>6075</v>
      </c>
      <c r="H27" s="18">
        <f t="shared" si="1"/>
        <v>195622.15</v>
      </c>
    </row>
    <row r="28" spans="2:10" ht="16.5" x14ac:dyDescent="0.25">
      <c r="B28" s="12"/>
      <c r="C28" s="27" t="s">
        <v>12</v>
      </c>
      <c r="D28" s="27"/>
      <c r="E28" s="27"/>
      <c r="F28" s="20">
        <f>SUM(F20:F27)</f>
        <v>100</v>
      </c>
      <c r="G28" s="20">
        <f>SUM(G20:G27)</f>
        <v>47484.2</v>
      </c>
      <c r="H28" s="21">
        <f>H27</f>
        <v>195622.15</v>
      </c>
      <c r="I28" t="s">
        <v>13</v>
      </c>
    </row>
    <row r="34" spans="3:8" ht="15.75" x14ac:dyDescent="0.25">
      <c r="C34" s="24" t="s">
        <v>14</v>
      </c>
      <c r="D34" s="24"/>
    </row>
    <row r="35" spans="3:8" ht="15.75" x14ac:dyDescent="0.25">
      <c r="C35" s="25" t="s">
        <v>16</v>
      </c>
      <c r="D35" s="25"/>
      <c r="G35" s="29" t="s">
        <v>15</v>
      </c>
      <c r="H35" s="29"/>
    </row>
    <row r="36" spans="3:8" x14ac:dyDescent="0.25">
      <c r="D36" s="25"/>
      <c r="G36" s="22" t="s">
        <v>17</v>
      </c>
      <c r="H36" s="22"/>
    </row>
    <row r="38" spans="3:8" ht="15" customHeight="1" x14ac:dyDescent="0.25"/>
  </sheetData>
  <mergeCells count="11">
    <mergeCell ref="C28:E28"/>
    <mergeCell ref="G35:H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honeticPr fontId="14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E7AE-3501-4209-AA04-9327FF8ED338}">
  <dimension ref="B6:J38"/>
  <sheetViews>
    <sheetView tabSelected="1" view="pageBreakPreview" zoomScale="60" zoomScaleNormal="100" workbookViewId="0">
      <selection activeCell="E41" sqref="E4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22.710937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70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195622.15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/>
      <c r="D20" s="14"/>
      <c r="E20" s="15"/>
      <c r="F20" s="16"/>
      <c r="G20" s="17">
        <v>0</v>
      </c>
      <c r="H20" s="18">
        <v>195622.15</v>
      </c>
    </row>
    <row r="21" spans="2:10" ht="16.5" x14ac:dyDescent="0.25">
      <c r="B21" s="12"/>
      <c r="C21" s="27" t="s">
        <v>12</v>
      </c>
      <c r="D21" s="27"/>
      <c r="E21" s="27"/>
      <c r="F21" s="20">
        <f>SUM(F20:F20)</f>
        <v>0</v>
      </c>
      <c r="G21" s="20">
        <f>SUM(G20:G20)</f>
        <v>0</v>
      </c>
      <c r="H21" s="21">
        <f>H20</f>
        <v>195622.15</v>
      </c>
      <c r="I21" t="s">
        <v>13</v>
      </c>
    </row>
    <row r="27" spans="2:10" ht="15.75" x14ac:dyDescent="0.25">
      <c r="C27" s="24" t="s">
        <v>14</v>
      </c>
      <c r="D27" s="24"/>
    </row>
    <row r="28" spans="2:10" ht="15.75" x14ac:dyDescent="0.25">
      <c r="C28" s="25" t="s">
        <v>16</v>
      </c>
      <c r="D28" s="25"/>
      <c r="G28" s="29" t="s">
        <v>15</v>
      </c>
      <c r="H28" s="29"/>
    </row>
    <row r="29" spans="2:10" x14ac:dyDescent="0.25">
      <c r="D29" s="25"/>
      <c r="G29" s="22" t="s">
        <v>17</v>
      </c>
      <c r="H29" s="22"/>
    </row>
    <row r="38" ht="15" customHeight="1" x14ac:dyDescent="0.25"/>
  </sheetData>
  <mergeCells count="11">
    <mergeCell ref="C21:E21"/>
    <mergeCell ref="G28:H2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ENERO 2023</vt:lpstr>
      <vt:lpstr>FEBRERO 2023</vt:lpstr>
      <vt:lpstr>MARZO  2023</vt:lpstr>
      <vt:lpstr>ABRIL  2023 </vt:lpstr>
      <vt:lpstr>MAYO  2023</vt:lpstr>
      <vt:lpstr>JUNIO 2023 (2)</vt:lpstr>
      <vt:lpstr>JULIO 2023</vt:lpstr>
      <vt:lpstr>AGOSTO 2023</vt:lpstr>
      <vt:lpstr>'AGOSTO 2023'!Área_de_impresión</vt:lpstr>
      <vt:lpstr>'FEBRERO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Johanna Martinez</cp:lastModifiedBy>
  <cp:lastPrinted>2023-09-06T14:06:57Z</cp:lastPrinted>
  <dcterms:created xsi:type="dcterms:W3CDTF">2015-06-05T18:19:34Z</dcterms:created>
  <dcterms:modified xsi:type="dcterms:W3CDTF">2023-09-06T14:45:13Z</dcterms:modified>
</cp:coreProperties>
</file>