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tesoreriagovdo-my.sharepoint.com/personal/wtavarezbonilla_tesoreria_gov_do/Documents/Escritorio/"/>
    </mc:Choice>
  </mc:AlternateContent>
  <xr:revisionPtr revIDLastSave="0" documentId="8_{A988CA8A-172F-4692-879B-6965C53C7042}" xr6:coauthVersionLast="47" xr6:coauthVersionMax="47" xr10:uidLastSave="{00000000-0000-0000-0000-000000000000}"/>
  <bookViews>
    <workbookView xWindow="-120" yWindow="-120" windowWidth="29040" windowHeight="15840" tabRatio="700" firstSheet="1" activeTab="1" xr2:uid="{00000000-000D-0000-FFFF-FFFF00000000}"/>
  </bookViews>
  <sheets>
    <sheet name="Matriz Plan. Anual -Antigua" sheetId="43" state="hidden" r:id="rId1"/>
    <sheet name="Propuesta Final Matriz POA " sheetId="46" r:id="rId2"/>
    <sheet name="Insumos" sheetId="48" r:id="rId3"/>
    <sheet name="Datos listados" sheetId="37" state="hidden" r:id="rId4"/>
    <sheet name="DPyD (2)" sheetId="39" state="hidden" r:id="rId5"/>
    <sheet name="VCR" sheetId="38" state="hidden" r:id="rId6"/>
    <sheet name="DPyD" sheetId="36" state="hidden" r:id="rId7"/>
  </sheets>
  <externalReferences>
    <externalReference r:id="rId8"/>
  </externalReferences>
  <definedNames>
    <definedName name="_xlnm.Print_Area" localSheetId="0">'Matriz Plan. Anual -Antigua'!$A$1:$U$43</definedName>
    <definedName name="_xlnm.Print_Area" localSheetId="1">'Propuesta Final Matriz POA '!$A$1:$Q$386</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4">'DPyD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6" i="48" l="1"/>
  <c r="J174" i="48"/>
  <c r="J171" i="48"/>
  <c r="J83" i="48"/>
  <c r="J60" i="48"/>
  <c r="J64" i="48"/>
  <c r="J68" i="48"/>
  <c r="I68" i="48"/>
  <c r="J44" i="48"/>
  <c r="J41" i="48"/>
  <c r="J32" i="48"/>
  <c r="S161" i="48"/>
  <c r="S160" i="48"/>
  <c r="S158" i="48"/>
  <c r="S157" i="48"/>
  <c r="S156" i="48"/>
  <c r="S155" i="48"/>
  <c r="Q159" i="48" l="1"/>
  <c r="Q158" i="48"/>
  <c r="Q161" i="48"/>
  <c r="Q160" i="48"/>
  <c r="Q157" i="48"/>
  <c r="Q156" i="48"/>
  <c r="Q155" i="48"/>
  <c r="I176" i="48"/>
  <c r="I174" i="48"/>
  <c r="I171" i="48"/>
  <c r="I64" i="48"/>
  <c r="I60" i="48"/>
  <c r="I44" i="48"/>
  <c r="I49" i="48" s="1"/>
  <c r="I41" i="48"/>
  <c r="O158" i="48"/>
  <c r="O162" i="48"/>
  <c r="O161" i="48"/>
  <c r="N160" i="48"/>
  <c r="N158" i="48"/>
  <c r="N155" i="48"/>
  <c r="O157" i="48" s="1"/>
  <c r="H68" i="48"/>
  <c r="G68" i="48"/>
  <c r="H64" i="48"/>
  <c r="G64" i="48"/>
  <c r="H60" i="48"/>
  <c r="H44" i="48"/>
  <c r="H41" i="48"/>
  <c r="O156" i="48" l="1"/>
  <c r="C178" i="48"/>
  <c r="G178" i="48"/>
  <c r="F178" i="48"/>
  <c r="E178" i="48"/>
  <c r="D178" i="48"/>
  <c r="B178" i="48"/>
  <c r="M97" i="48"/>
  <c r="L97" i="48"/>
  <c r="K97" i="48"/>
  <c r="J97" i="48"/>
  <c r="I97" i="48"/>
  <c r="H97" i="48"/>
  <c r="G97" i="48"/>
  <c r="F97" i="48"/>
  <c r="E97" i="48"/>
  <c r="D97" i="48"/>
  <c r="C97" i="48"/>
  <c r="B97" i="48"/>
  <c r="M90" i="48"/>
  <c r="L90" i="48"/>
  <c r="K90" i="48"/>
  <c r="J90" i="48"/>
  <c r="I90" i="48"/>
  <c r="H90" i="48"/>
  <c r="G90" i="48"/>
  <c r="F90" i="48"/>
  <c r="E90" i="48"/>
  <c r="D90" i="48"/>
  <c r="C90" i="48"/>
  <c r="B90" i="48"/>
  <c r="M83" i="48"/>
  <c r="L83" i="48"/>
  <c r="K83" i="48"/>
  <c r="I83" i="48"/>
  <c r="H83" i="48"/>
  <c r="G83" i="48"/>
  <c r="F83" i="48"/>
  <c r="E83" i="48"/>
  <c r="D83" i="48"/>
  <c r="C83" i="48"/>
  <c r="B83" i="48"/>
  <c r="F68" i="48"/>
  <c r="E68" i="48"/>
  <c r="D68" i="48"/>
  <c r="C68" i="48"/>
  <c r="B68" i="48"/>
  <c r="F64" i="48"/>
  <c r="E64" i="48"/>
  <c r="D64" i="48"/>
  <c r="C64" i="48"/>
  <c r="B64" i="48"/>
  <c r="G60" i="48"/>
  <c r="F60" i="48"/>
  <c r="E60" i="48"/>
  <c r="D60" i="48"/>
  <c r="C60" i="48"/>
  <c r="B60" i="48"/>
  <c r="G44" i="48"/>
  <c r="F44" i="48"/>
  <c r="E44" i="48"/>
  <c r="D44" i="48"/>
  <c r="C44" i="48"/>
  <c r="B44" i="48"/>
  <c r="G41" i="48"/>
  <c r="F41" i="48"/>
  <c r="E41" i="48"/>
  <c r="D41" i="48"/>
  <c r="C41" i="48"/>
  <c r="B41" i="48"/>
  <c r="H49" i="48" l="1"/>
  <c r="E49" i="48"/>
  <c r="C49" i="48"/>
  <c r="G49" i="48"/>
  <c r="D49" i="48"/>
  <c r="B49" i="48"/>
  <c r="F49" i="48"/>
  <c r="L160" i="48"/>
  <c r="J160" i="48"/>
  <c r="H160" i="48"/>
  <c r="F160" i="48"/>
  <c r="G161" i="48" s="1"/>
  <c r="D160" i="48"/>
  <c r="E162" i="48" s="1"/>
  <c r="C160" i="48"/>
  <c r="B160" i="48"/>
  <c r="M158" i="48"/>
  <c r="L158" i="48"/>
  <c r="J158" i="48"/>
  <c r="H158" i="48"/>
  <c r="F158" i="48"/>
  <c r="G159" i="48" s="1"/>
  <c r="D158" i="48"/>
  <c r="C158" i="48"/>
  <c r="B158" i="48"/>
  <c r="L155" i="48"/>
  <c r="M157" i="48" s="1"/>
  <c r="J155" i="48"/>
  <c r="K157" i="48" s="1"/>
  <c r="H155" i="48"/>
  <c r="I156" i="48" s="1"/>
  <c r="F155" i="48"/>
  <c r="G157" i="48" s="1"/>
  <c r="D155" i="48"/>
  <c r="E157" i="48" s="1"/>
  <c r="B155" i="48"/>
  <c r="C157" i="48" s="1"/>
  <c r="E144" i="48"/>
  <c r="D144" i="48"/>
  <c r="C144" i="48"/>
  <c r="B144" i="48" a="1"/>
  <c r="B144" i="48" s="1"/>
  <c r="D143" i="48"/>
  <c r="C143" i="48"/>
  <c r="B143" i="48" a="1"/>
  <c r="B143" i="48" s="1"/>
  <c r="D142" i="48"/>
  <c r="B142" i="48"/>
  <c r="C141" i="48"/>
  <c r="D141" i="48"/>
  <c r="B141" i="48" a="1"/>
  <c r="B141" i="48" s="1"/>
  <c r="E140" i="48"/>
  <c r="E145" i="48" s="1"/>
  <c r="C140" i="48"/>
  <c r="B140" i="48" a="1"/>
  <c r="B140" i="48" s="1"/>
  <c r="M176" i="48"/>
  <c r="L176" i="48"/>
  <c r="K176" i="48"/>
  <c r="H176" i="48"/>
  <c r="M174" i="48"/>
  <c r="L174" i="48"/>
  <c r="K174" i="48"/>
  <c r="H174" i="48"/>
  <c r="M171" i="48"/>
  <c r="M178" i="48" s="1"/>
  <c r="L171" i="48"/>
  <c r="K171" i="48"/>
  <c r="J178" i="48"/>
  <c r="I178" i="48"/>
  <c r="H171" i="48"/>
  <c r="Y160" i="48"/>
  <c r="X160" i="48"/>
  <c r="W160" i="48"/>
  <c r="V160" i="48"/>
  <c r="U160" i="48"/>
  <c r="T160" i="48"/>
  <c r="R160" i="48"/>
  <c r="P160" i="48"/>
  <c r="Y158" i="48"/>
  <c r="X158" i="48"/>
  <c r="W158" i="48"/>
  <c r="V158" i="48"/>
  <c r="U158" i="48"/>
  <c r="T158" i="48"/>
  <c r="R158" i="48"/>
  <c r="P158" i="48"/>
  <c r="Y155" i="48"/>
  <c r="X155" i="48"/>
  <c r="X163" i="48" s="1"/>
  <c r="W155" i="48"/>
  <c r="W163" i="48" s="1"/>
  <c r="V155" i="48"/>
  <c r="U155" i="48"/>
  <c r="T155" i="48"/>
  <c r="T163" i="48" s="1"/>
  <c r="S163" i="48"/>
  <c r="R155" i="48"/>
  <c r="P155" i="48"/>
  <c r="N163" i="48"/>
  <c r="M44" i="48"/>
  <c r="L44" i="48"/>
  <c r="K44" i="48"/>
  <c r="M41" i="48"/>
  <c r="L41" i="48"/>
  <c r="K41" i="48"/>
  <c r="M32" i="48"/>
  <c r="L32" i="48"/>
  <c r="K32" i="48"/>
  <c r="I32" i="48"/>
  <c r="H32" i="48"/>
  <c r="G32" i="48"/>
  <c r="F32" i="48"/>
  <c r="E32" i="48"/>
  <c r="D32" i="48"/>
  <c r="C32" i="48"/>
  <c r="B32" i="48"/>
  <c r="C54" i="36"/>
  <c r="C24" i="36"/>
  <c r="H18" i="38"/>
  <c r="G18" i="38"/>
  <c r="F18" i="38"/>
  <c r="E18" i="38"/>
  <c r="P163" i="48" l="1"/>
  <c r="O155" i="48"/>
  <c r="O160" i="48"/>
  <c r="Y163" i="48"/>
  <c r="K178" i="48"/>
  <c r="Q163" i="48"/>
  <c r="U163" i="48"/>
  <c r="R163" i="48"/>
  <c r="V163" i="48"/>
  <c r="L178" i="48"/>
  <c r="H178" i="48"/>
  <c r="K49" i="48"/>
  <c r="L49" i="48"/>
  <c r="M49" i="48"/>
  <c r="L163" i="48"/>
  <c r="M160" i="48" s="1"/>
  <c r="J49" i="48"/>
  <c r="H163" i="48"/>
  <c r="I158" i="48" s="1"/>
  <c r="K156" i="48"/>
  <c r="I161" i="48"/>
  <c r="B163" i="48"/>
  <c r="F163" i="48"/>
  <c r="G155" i="48" s="1"/>
  <c r="J163" i="48"/>
  <c r="K158" i="48" s="1"/>
  <c r="E156" i="48"/>
  <c r="M156" i="48"/>
  <c r="I157" i="48"/>
  <c r="I159" i="48"/>
  <c r="K161" i="48"/>
  <c r="C156" i="48"/>
  <c r="C155" i="48" s="1"/>
  <c r="C163" i="48" s="1"/>
  <c r="G156" i="48"/>
  <c r="E161" i="48"/>
  <c r="M161" i="48"/>
  <c r="D163" i="48"/>
  <c r="E155" i="48" s="1"/>
  <c r="I155" i="48"/>
  <c r="C145" i="48"/>
  <c r="D145" i="48"/>
  <c r="B145" i="48"/>
  <c r="O163" i="48" l="1"/>
  <c r="I160" i="48"/>
  <c r="I163" i="48" s="1"/>
  <c r="M155" i="48"/>
  <c r="M163" i="48" s="1"/>
  <c r="G160" i="48"/>
  <c r="G158" i="48"/>
  <c r="E158" i="48"/>
  <c r="E160" i="48"/>
  <c r="K155" i="48"/>
  <c r="K160" i="48"/>
  <c r="G163" i="48" l="1"/>
  <c r="E163" i="48"/>
  <c r="K16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Rainery Meran Valdez</author>
    <author>Yokaty De la Cruz Lora</author>
    <author>Nancy Margarita Romero</author>
    <author>Video Conferencia</author>
    <author>tc={3C00D474-0B19-42E4-8AF7-71DA5537DE80}</author>
  </authors>
  <commentList>
    <comment ref="G140" authorId="0" shapeId="0" xr:uid="{DA1DE989-C540-435E-9D80-4D0A535812D0}">
      <text>
        <r>
          <rPr>
            <b/>
            <sz val="9"/>
            <color indexed="81"/>
            <rFont val="Tahoma"/>
            <family val="2"/>
          </rPr>
          <t>Rainery Meran Valdez:</t>
        </r>
        <r>
          <rPr>
            <sz val="9"/>
            <color indexed="81"/>
            <rFont val="Tahoma"/>
            <family val="2"/>
          </rPr>
          <t xml:space="preserve">
Dias laborables sin informe, 3 de enero y 28 de marzo 2022 sin Sigef</t>
        </r>
      </text>
    </comment>
    <comment ref="G148" authorId="0" shapeId="0" xr:uid="{63B32CF5-8EDF-410D-99A7-A4488F5A0FDE}">
      <text>
        <r>
          <rPr>
            <b/>
            <sz val="9"/>
            <color indexed="81"/>
            <rFont val="Tahoma"/>
            <family val="2"/>
          </rPr>
          <t>Rainery Meran Valdez:</t>
        </r>
        <r>
          <rPr>
            <sz val="9"/>
            <color indexed="81"/>
            <rFont val="Tahoma"/>
            <family val="2"/>
          </rPr>
          <t xml:space="preserve">
Dias laborables sin informe: 3, 7 de enero y 28 de marzo 2022 sin Sigef</t>
        </r>
      </text>
    </comment>
    <comment ref="G168" authorId="1" shapeId="0" xr:uid="{BE92CCD6-EA70-4B39-844A-9F3B6BC91A8C}">
      <text>
        <r>
          <rPr>
            <b/>
            <sz val="9"/>
            <color indexed="81"/>
            <rFont val="Tahoma"/>
            <family val="2"/>
          </rPr>
          <t xml:space="preserve">Yokaty De la Cruz Lora:
Los mantenimientos se realizarn Trimestralmente </t>
        </r>
      </text>
    </comment>
    <comment ref="H168" authorId="1" shapeId="0" xr:uid="{26E08A6B-FB37-46FE-BC7B-CEFDBA548077}">
      <text>
        <r>
          <rPr>
            <b/>
            <sz val="9"/>
            <color indexed="81"/>
            <rFont val="Tahoma"/>
            <family val="2"/>
          </rPr>
          <t xml:space="preserve">Yokaty De la Cruz Lora:
Los mantenimientos se realizarn Trimestralmente </t>
        </r>
      </text>
    </comment>
    <comment ref="G169" authorId="1" shapeId="0" xr:uid="{8D1C0E5A-B493-4AB3-A820-B18E5CF11BBB}">
      <text>
        <r>
          <rPr>
            <b/>
            <sz val="9"/>
            <color indexed="81"/>
            <rFont val="Tahoma"/>
            <family val="2"/>
          </rPr>
          <t>Yokaty De la Cruz Lora:</t>
        </r>
        <r>
          <rPr>
            <sz val="9"/>
            <color indexed="81"/>
            <rFont val="Tahoma"/>
            <family val="2"/>
          </rPr>
          <t xml:space="preserve">
se realizaran  2 veces al mes  </t>
        </r>
      </text>
    </comment>
    <comment ref="H169" authorId="1" shapeId="0" xr:uid="{B688B2F5-F3D2-436E-B19B-3CD7784D7262}">
      <text>
        <r>
          <rPr>
            <b/>
            <sz val="9"/>
            <color indexed="81"/>
            <rFont val="Tahoma"/>
            <family val="2"/>
          </rPr>
          <t>Yokaty De la Cruz Lora:</t>
        </r>
        <r>
          <rPr>
            <sz val="9"/>
            <color indexed="81"/>
            <rFont val="Tahoma"/>
            <family val="2"/>
          </rPr>
          <t xml:space="preserve">
se realizaran  2 veces al mes  </t>
        </r>
      </text>
    </comment>
    <comment ref="G183" authorId="1" shapeId="0" xr:uid="{1C5FC40E-60FD-4D1E-99A3-DAF440883AF6}">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183" authorId="1" shapeId="0" xr:uid="{D0A3D470-A2CC-471C-9CFA-ECD3275F66A1}">
      <text>
        <r>
          <rPr>
            <b/>
            <sz val="9"/>
            <color indexed="81"/>
            <rFont val="Tahoma"/>
            <family val="2"/>
          </rPr>
          <t>Yokaty De la Cruz Lora:</t>
        </r>
        <r>
          <rPr>
            <sz val="9"/>
            <color indexed="81"/>
            <rFont val="Tahoma"/>
            <family val="2"/>
          </rPr>
          <t xml:space="preserve">
Los reportes se realizará n cada   3 meses, para un total de   4 actualizaciones al año.</t>
        </r>
      </text>
    </comment>
    <comment ref="C225" authorId="2" shapeId="0" xr:uid="{67D8AAA9-034A-4D68-880F-B0D3CF43D160}">
      <text>
        <r>
          <rPr>
            <b/>
            <sz val="11"/>
            <color indexed="81"/>
            <rFont val="Tahoma"/>
            <family val="2"/>
          </rPr>
          <t>Nancy Margarita Romero: El primer año debe ser solo la creación del Comité y el funcionamiento a partir del 2023.</t>
        </r>
        <r>
          <rPr>
            <sz val="9"/>
            <color indexed="81"/>
            <rFont val="Tahoma"/>
            <family val="2"/>
          </rPr>
          <t xml:space="preserve">
</t>
        </r>
      </text>
    </comment>
    <comment ref="G227" authorId="3" shapeId="0" xr:uid="{42640924-6CE4-4B85-AB3C-F283C0A3012F}">
      <text>
        <r>
          <rPr>
            <b/>
            <sz val="9"/>
            <color indexed="81"/>
            <rFont val="Tahoma"/>
            <family val="2"/>
          </rPr>
          <t>Video Conferencia:</t>
        </r>
        <r>
          <rPr>
            <sz val="9"/>
            <color indexed="81"/>
            <rFont val="Tahoma"/>
            <family val="2"/>
          </rPr>
          <t xml:space="preserve">
El año anterior no se trabajó en porcentaje.</t>
        </r>
      </text>
    </comment>
    <comment ref="H227" authorId="3" shapeId="0" xr:uid="{A5020123-C0F4-4FE8-8C47-F2EDC431387C}">
      <text>
        <r>
          <rPr>
            <b/>
            <sz val="9"/>
            <color indexed="81"/>
            <rFont val="Tahoma"/>
            <family val="2"/>
          </rPr>
          <t>Video Conferencia:</t>
        </r>
        <r>
          <rPr>
            <sz val="9"/>
            <color indexed="81"/>
            <rFont val="Tahoma"/>
            <family val="2"/>
          </rPr>
          <t xml:space="preserve">
Realizar un listados de las instituciones seleccionadas para poder compararlo con el resultado final</t>
        </r>
      </text>
    </comment>
    <comment ref="G267" authorId="4" shapeId="0" xr:uid="{3C00D474-0B19-42E4-8AF7-71DA5537DE80}">
      <text>
        <t>[Comentario encadenado]
Su versión de Excel le permite leer este comentario encadenado; sin embargo, las ediciones que se apliquen se quitarán si el archivo se abre en una versión más reciente de Excel. Más información: https://go.microsoft.com/fwlink/?linkid=870924
Comentario:
    Normas, Procedimientos, Diagrama, Formulario. Instructivo de Formulario e Instructivo de Sistema.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tc={B063CA2C-DF84-456A-8830-4592C5B37E7A}</author>
    <author>tc={D3237F9D-72D0-4F1D-8A1D-D366F67E2B6D}</author>
    <author>tc={A2117B85-D49C-487F-BEF7-9F16D6B6AC9D}</author>
    <author>tc={9906F722-9ABD-48F2-8360-8979EEF13EC5}</author>
    <author>tc={08C29A8F-4D49-4DE2-BD95-897766A3CCBC}</author>
    <author>tc={8C7AA97F-D897-4F09-BADC-A3BADF40E0BF}</author>
    <author>tc={6B957D12-5745-4AFD-94C4-1C19F5EFD6C1}</author>
    <author>tc={5FB48DD8-6FA2-4EAA-B74B-08DD59EAE57B}</author>
    <author>tc={84DB6AFA-152F-41A5-8E4E-4311B2023D91}</author>
  </authors>
  <commentList>
    <comment ref="B126" authorId="0" shapeId="0" xr:uid="{B063CA2C-DF84-456A-8830-4592C5B37E7A}">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21.12%.
Cantidad 10 – Monto RD$  384,787,939.14</t>
      </text>
    </comment>
    <comment ref="C126" authorId="1" shapeId="0" xr:uid="{D3237F9D-72D0-4F1D-8A1D-D366F67E2B6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62.31%
Cantidad 15 – Monto RD$ 3,336,032,858.93</t>
      </text>
    </comment>
    <comment ref="D126" authorId="2" shapeId="0" xr:uid="{A2117B85-D49C-487F-BEF7-9F16D6B6AC9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17.57%
Cantidad 9 – Monto RD$ 388,838,430.98</t>
      </text>
    </comment>
    <comment ref="E126" authorId="3" shapeId="0" xr:uid="{9906F722-9ABD-48F2-8360-8979EEF13EC5}">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18%
Cantidad 9 – Monto RD$  417,033,623.10</t>
      </text>
    </comment>
    <comment ref="F126" authorId="4" shapeId="0" xr:uid="{08C29A8F-4D49-4DE2-BD95-897766A3CCBC}">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3%
Cantidad 6 – Monto RD$  308,220,011.71</t>
      </text>
    </comment>
    <comment ref="G126" authorId="5" shapeId="0" xr:uid="{8C7AA97F-D897-4F09-BADC-A3BADF40E0BF}">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6.49%
Cantidad 8 – Monto RD$ 140,512,205.12</t>
      </text>
    </comment>
    <comment ref="H126" authorId="6" shapeId="0" xr:uid="{6B957D12-5745-4AFD-94C4-1C19F5EFD6C1}">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12.84%
Cantidad 9 – Monto RD$ 226,204,817.03</t>
      </text>
    </comment>
    <comment ref="I126" authorId="7" shapeId="0" xr:uid="{5FB48DD8-6FA2-4EAA-B74B-08DD59EAE57B}">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21.87%
Cantidad  – Monto RD$ 379,028,080.30</t>
      </text>
    </comment>
    <comment ref="J126" authorId="8" shapeId="0" xr:uid="{84DB6AFA-152F-41A5-8E4E-4311B2023D91}">
      <text>
        <t>[Comentario encadenado]
Su versión de Excel le permite leer este comentario encadenado; sin embargo, las ediciones que se apliquen se quitarán si el archivo se abre en una versión más reciente de Excel. Más información: https://go.microsoft.com/fwlink/?linkid=870924
Comentario:
    Transferencia Fase 1 por comunicaciones representan el 8.04%
Cantidad 8 – Monto RD$ 126,013,434</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<sst xmlns="http://schemas.openxmlformats.org/spreadsheetml/2006/main" count="2104" uniqueCount="1317">
  <si>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</si>
  <si>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</si>
  <si>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</si>
  <si>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</si>
  <si>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</si>
  <si>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</si>
  <si>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</si>
  <si>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</si>
  <si>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</si>
  <si>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</si>
  <si>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</si>
  <si>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</si>
  <si>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</si>
  <si>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</si>
  <si>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</si>
  <si>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</si>
  <si>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</si>
  <si>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</si>
  <si>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</si>
  <si>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</si>
  <si>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</si>
  <si>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</si>
  <si>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</si>
  <si>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</si>
  <si>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</si>
  <si>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</si>
  <si>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</si>
  <si>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</si>
  <si>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</si>
  <si>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</si>
  <si>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</si>
  <si>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</si>
  <si>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</si>
  <si>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</si>
  <si>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</si>
  <si>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</si>
  <si>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</si>
  <si>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</si>
  <si>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</si>
  <si>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</si>
  <si>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</si>
  <si>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</si>
  <si>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</si>
  <si>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</si>
  <si>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</si>
  <si>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</si>
  <si>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</si>
  <si>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</si>
  <si>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</si>
  <si>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</si>
  <si>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</si>
  <si>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</si>
  <si>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</si>
  <si>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</si>
  <si>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</si>
  <si>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</si>
  <si>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</si>
  <si>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</si>
  <si>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</si>
  <si>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</si>
  <si>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</si>
  <si>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</si>
  <si>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</si>
  <si>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</si>
  <si>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</si>
  <si>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</si>
  <si>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</si>
  <si>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</si>
  <si>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</si>
  <si>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</si>
  <si>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</si>
  <si>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</si>
  <si>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</si>
  <si>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</si>
  <si>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</si>
  <si>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</si>
  <si>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</si>
  <si>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</si>
  <si>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</si>
  <si>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</si>
  <si>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</si>
  <si>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</si>
  <si>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</si>
  <si>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</si>
  <si>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</si>
  <si>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</si>
  <si>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</si>
  <si>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</si>
  <si>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</si>
  <si>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</si>
  <si>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</si>
  <si>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</si>
  <si>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</si>
  <si>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</si>
  <si>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</si>
  <si>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</si>
  <si>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</si>
  <si>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</si>
  <si>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</si>
  <si>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</si>
  <si>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</si>
  <si>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</si>
  <si>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</si>
  <si>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</si>
  <si>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</si>
  <si>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</si>
  <si>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</si>
  <si>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</si>
  <si>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</si>
  <si>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</si>
  <si>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</si>
  <si>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</si>
  <si>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</si>
  <si>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</si>
  <si>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</si>
  <si>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</si>
  <si>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</si>
  <si>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</si>
  <si>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</si>
  <si>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</si>
  <si>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</si>
  <si>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</si>
  <si>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</si>
  <si>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</si>
  <si>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</si>
  <si>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</si>
  <si>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</si>
  <si>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</si>
  <si>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</si>
  <si>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</si>
  <si>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</si>
  <si>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</si>
  <si>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</si>
  <si>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</si>
  <si>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</si>
  <si>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</si>
  <si>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</si>
  <si>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</si>
  <si>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</si>
  <si>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</si>
  <si>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</si>
  <si>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</si>
  <si>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</si>
  <si>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</si>
  <si>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</si>
  <si>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</si>
  <si>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01</t>
  </si>
  <si>
    <t>Dirección de Normas y Atención a las Tesorerías Institucionales</t>
  </si>
  <si>
    <t>Comisión de Ética Pública</t>
  </si>
  <si>
    <t>Programación de la actividad
(Fecha exacta)</t>
  </si>
  <si>
    <t>2022</t>
  </si>
  <si>
    <t>Cumplimiento</t>
  </si>
  <si>
    <t>Descripción
 del producto</t>
  </si>
  <si>
    <t>Medio
 de Verificación</t>
  </si>
  <si>
    <t>Indicador
 del producto/ formula de calculo</t>
  </si>
  <si>
    <t>Administración de Tablas Básicas del Sistema de Tesorería en Sigef</t>
  </si>
  <si>
    <t>Tabla Básica Cuentas Bancarias Sigef</t>
  </si>
  <si>
    <t>Formulario de reintegros aprobados-SIGEF</t>
  </si>
  <si>
    <t>Objetivo Estratégico</t>
  </si>
  <si>
    <t xml:space="preserve">Actividades </t>
  </si>
  <si>
    <t>Cronológico Solicitudes Recibidas - Sistema SIGEF y Correos Electrónicos</t>
  </si>
  <si>
    <t>Gestión de Transferencias Bancarias - Sistema de Tesorería, Sistema UEPEX y Sistema LBTR</t>
  </si>
  <si>
    <t>Reporte de Transferencias y Traslados en el SIGEF</t>
  </si>
  <si>
    <t>Conciliación y Administración de las Cuentas Bancarias y SubCuentas</t>
  </si>
  <si>
    <t xml:space="preserve">Registro de Movimientos en Cuentas y SubCuentas </t>
  </si>
  <si>
    <t>Informes Semestral o a Requerimiento</t>
  </si>
  <si>
    <t>Comprobantes de Depósitos, Créditos y Débitos SIGEF</t>
  </si>
  <si>
    <t xml:space="preserve">Validar, aprobar y ejecutar las Transferencias entre Cuentas y  Subcuentas, según aplique en  los Sistemas de Tesorería, UEPEX y LBTR.    </t>
  </si>
  <si>
    <t>1.2  Administrar el Sistema de la Cuenta Única del Tesoro</t>
  </si>
  <si>
    <t>Informes Mensuales y Reportes de Conciliación Sigef</t>
  </si>
  <si>
    <t>Insumos/Evidencias</t>
  </si>
  <si>
    <t>1. Tabla I, Cantidad de Cuentas Administradas en el Sistema de TN</t>
  </si>
  <si>
    <t>1. Tabla III, Balance Consiliado CUT en Pesos/Dólares/Euros</t>
  </si>
  <si>
    <t>2. Tabla IV, Balance Consiliado Por Tipo de Cuenta enPesos/Dólares/Euros</t>
  </si>
  <si>
    <t>1. Tabla V, Transferencias Ejecutas (Cantidad y Monto)</t>
  </si>
  <si>
    <t>2. Tabla II, Cantidad de Subcuentas Habilitadas en el Sistema de TN</t>
  </si>
  <si>
    <t>2. Tabla VI, Erogaciones para Anticipos Financieros</t>
  </si>
  <si>
    <t>3. Tabla VII, Balance Anticipos Financiero Distribuídos por Tipo</t>
  </si>
  <si>
    <t>1. Tabla VIII, Reintegros por Crédito Realizados (Cantidad y Monto)</t>
  </si>
  <si>
    <t>DRF</t>
  </si>
  <si>
    <t>DCC</t>
  </si>
  <si>
    <t>Consolidación, elaboración y remisión semestral de Informe  de Situación y Movimientos Cuentas del Tesoro.</t>
  </si>
  <si>
    <t>Tabla I</t>
  </si>
  <si>
    <t>Cuentas Administradas en el Sistema de TN</t>
  </si>
  <si>
    <t>Tipo de Cuenta</t>
  </si>
  <si>
    <t>Cantidad de Cuentas Enero</t>
  </si>
  <si>
    <t>Cantidad de Cuentas Febrero</t>
  </si>
  <si>
    <t>Cantidad de Cuentas Marzo</t>
  </si>
  <si>
    <t>Cantidad de Cuentas Abril</t>
  </si>
  <si>
    <t>Cantidad de Cuentas Mayo</t>
  </si>
  <si>
    <t>Cantidad de Cuentas Junio</t>
  </si>
  <si>
    <t>Cantidad de Cuentas Julio</t>
  </si>
  <si>
    <t>Cantidad de Cuentas Agosto</t>
  </si>
  <si>
    <t>Cantidad de Cuentas Septiembre</t>
  </si>
  <si>
    <t>Cantidad de Cuentas Octubre</t>
  </si>
  <si>
    <t>Cantidad de Cuentas Noviembre</t>
  </si>
  <si>
    <t>Cantidad de Cuentas Diciembre</t>
  </si>
  <si>
    <t>Total Cuentas Administradas por la TN</t>
  </si>
  <si>
    <r>
      <t>-</t>
    </r>
    <r>
      <rPr>
        <sz val="7"/>
        <color theme="4" tint="-0.499984740745262"/>
        <rFont val="Times New Roman"/>
        <family val="1"/>
      </rPr>
      <t xml:space="preserve">       </t>
    </r>
    <r>
      <rPr>
        <sz val="11"/>
        <color theme="4" tint="-0.499984740745262"/>
        <rFont val="Times New Roman"/>
        <family val="1"/>
      </rPr>
      <t>Cuentas Únicas</t>
    </r>
  </si>
  <si>
    <r>
      <t>-</t>
    </r>
    <r>
      <rPr>
        <sz val="7"/>
        <color theme="4" tint="-0.499984740745262"/>
        <rFont val="Times New Roman"/>
        <family val="1"/>
      </rPr>
      <t xml:space="preserve">       </t>
    </r>
    <r>
      <rPr>
        <sz val="11"/>
        <color theme="4" tint="-0.499984740745262"/>
        <rFont val="Times New Roman"/>
        <family val="1"/>
      </rPr>
      <t>Cuentas Colectoras</t>
    </r>
  </si>
  <si>
    <r>
      <t>-</t>
    </r>
    <r>
      <rPr>
        <sz val="7"/>
        <color theme="4" tint="-0.499984740745262"/>
        <rFont val="Times New Roman"/>
        <family val="1"/>
      </rPr>
      <t xml:space="preserve">       </t>
    </r>
    <r>
      <rPr>
        <sz val="11"/>
        <color theme="4" tint="-0.499984740745262"/>
        <rFont val="Times New Roman"/>
        <family val="1"/>
      </rPr>
      <t>Cuentas de Anticipos Financieros</t>
    </r>
  </si>
  <si>
    <r>
      <t>-</t>
    </r>
    <r>
      <rPr>
        <sz val="7"/>
        <color theme="4" tint="-0.499984740745262"/>
        <rFont val="Times New Roman"/>
        <family val="1"/>
      </rPr>
      <t xml:space="preserve">       </t>
    </r>
    <r>
      <rPr>
        <sz val="11"/>
        <color theme="4" tint="-0.499984740745262"/>
        <rFont val="Times New Roman"/>
        <family val="1"/>
      </rPr>
      <t>Cuentas de Contrapartidas de Proyectos</t>
    </r>
  </si>
  <si>
    <r>
      <t>-</t>
    </r>
    <r>
      <rPr>
        <sz val="7"/>
        <color theme="4" tint="-0.499984740745262"/>
        <rFont val="Times New Roman"/>
        <family val="1"/>
      </rPr>
      <t xml:space="preserve">       </t>
    </r>
    <r>
      <rPr>
        <sz val="11"/>
        <color theme="4" tint="-0.499984740745262"/>
        <rFont val="Times New Roman"/>
        <family val="1"/>
      </rPr>
      <t>Cuentas de Financiamiento Externo</t>
    </r>
  </si>
  <si>
    <r>
      <t>-</t>
    </r>
    <r>
      <rPr>
        <sz val="7"/>
        <color theme="4" tint="-0.499984740745262"/>
        <rFont val="Times New Roman"/>
        <family val="1"/>
      </rPr>
      <t xml:space="preserve">       </t>
    </r>
    <r>
      <rPr>
        <sz val="11"/>
        <color theme="4" tint="-0.499984740745262"/>
        <rFont val="Times New Roman"/>
        <family val="1"/>
      </rPr>
      <t>Cuentas Operativas</t>
    </r>
  </si>
  <si>
    <r>
      <t>-</t>
    </r>
    <r>
      <rPr>
        <sz val="7"/>
        <color theme="4" tint="-0.499984740745262"/>
        <rFont val="Times New Roman"/>
        <family val="1"/>
      </rPr>
      <t xml:space="preserve">       </t>
    </r>
    <r>
      <rPr>
        <sz val="11"/>
        <color theme="4" tint="-0.499984740745262"/>
        <rFont val="Times New Roman"/>
        <family val="1"/>
      </rPr>
      <t>Cuentas Especiales</t>
    </r>
  </si>
  <si>
    <r>
      <t>-</t>
    </r>
    <r>
      <rPr>
        <sz val="7"/>
        <color theme="4" tint="-0.499984740745262"/>
        <rFont val="Times New Roman"/>
        <family val="1"/>
      </rPr>
      <t xml:space="preserve">       </t>
    </r>
    <r>
      <rPr>
        <sz val="11"/>
        <color theme="4" tint="-0.499984740745262"/>
        <rFont val="Times New Roman"/>
        <family val="1"/>
      </rPr>
      <t>Cuenta Desembolso</t>
    </r>
  </si>
  <si>
    <r>
      <t>-</t>
    </r>
    <r>
      <rPr>
        <sz val="7"/>
        <color theme="4" tint="-0.499984740745262"/>
        <rFont val="Times New Roman"/>
        <family val="1"/>
      </rPr>
      <t xml:space="preserve">       </t>
    </r>
    <r>
      <rPr>
        <sz val="11"/>
        <color theme="4" tint="-0.499984740745262"/>
        <rFont val="Times New Roman"/>
        <family val="1"/>
      </rPr>
      <t>Cuentas del Subsistema UEPEX</t>
    </r>
  </si>
  <si>
    <t>Tabla II</t>
  </si>
  <si>
    <t>Subcuentas Habilitadas en el Sistema de Tesorería</t>
  </si>
  <si>
    <t xml:space="preserve">Valores en Millones </t>
  </si>
  <si>
    <t>Clasificación Subcuenta</t>
  </si>
  <si>
    <t>Cantidad Subcuentas Enero</t>
  </si>
  <si>
    <t>Cantidad Subcuentas Febrero</t>
  </si>
  <si>
    <t>Cantidad Subcuentas Marzo</t>
  </si>
  <si>
    <t>Cantidad Subcuentas Abril</t>
  </si>
  <si>
    <t>Cantidad Subcuentas Mayo</t>
  </si>
  <si>
    <t>Cantidad Subcuentas Junio</t>
  </si>
  <si>
    <t>Cantidad Subcuentas Julio</t>
  </si>
  <si>
    <t>Cantidad Subcuentas Agosto</t>
  </si>
  <si>
    <t>Cantidad Subcuentas Septiembre</t>
  </si>
  <si>
    <t>Cantidad Subcuentas Octubre</t>
  </si>
  <si>
    <t>Cantidad Subcuentas Noviembre</t>
  </si>
  <si>
    <t>Cantidad Subcuentas Diciembre</t>
  </si>
  <si>
    <t xml:space="preserve">Subcuentas para Proyectos Financiamiento Externo (Monedas  Extranjeras)  </t>
  </si>
  <si>
    <t>- Proyectos Incorporados a la CUT</t>
  </si>
  <si>
    <t xml:space="preserve">      - Proyectos post Circular Banco Central </t>
  </si>
  <si>
    <t xml:space="preserve">Subcuentas  Institucionales para Operar en CUT </t>
  </si>
  <si>
    <t xml:space="preserve">      - Empresas Públicas No Financieras </t>
  </si>
  <si>
    <t xml:space="preserve">      - Poderes Especiales</t>
  </si>
  <si>
    <t xml:space="preserve">      - Instituciones Gobierno Central</t>
  </si>
  <si>
    <t>Total Sub-Cuentas Aperturadas</t>
  </si>
  <si>
    <t>ü</t>
  </si>
  <si>
    <t xml:space="preserve">Período Enero-Diciembre 2022 </t>
  </si>
  <si>
    <t>Enero a Diciembre 2022</t>
  </si>
  <si>
    <t>Tabla III</t>
  </si>
  <si>
    <t xml:space="preserve">Balances en Cuentas Únicas del Tesoro </t>
  </si>
  <si>
    <t>Tipo de Cuentas</t>
  </si>
  <si>
    <t>Balance al 31/01/2022</t>
  </si>
  <si>
    <t>Balance al 28/02/2022</t>
  </si>
  <si>
    <t>Balance al 31/03/2022</t>
  </si>
  <si>
    <t>Balance al 30/04/2022</t>
  </si>
  <si>
    <t>Balance al 31/05/2022</t>
  </si>
  <si>
    <t>Balance al 30/06/2022</t>
  </si>
  <si>
    <t>Balance al 31/07/2022</t>
  </si>
  <si>
    <t>Balance al 31/08/2022</t>
  </si>
  <si>
    <t>Balance al 30/09/2022</t>
  </si>
  <si>
    <t>Balance al 31/10/2022</t>
  </si>
  <si>
    <t>Balance al 30/11/2022</t>
  </si>
  <si>
    <t>Balance al 31/12/2022</t>
  </si>
  <si>
    <r>
      <t xml:space="preserve">Cuentas Únicas del Tesoro - </t>
    </r>
    <r>
      <rPr>
        <b/>
        <sz val="11"/>
        <color theme="4" tint="-0.499984740745262"/>
        <rFont val="Times New Roman"/>
        <family val="1"/>
      </rPr>
      <t>BR Pesos</t>
    </r>
  </si>
  <si>
    <r>
      <t xml:space="preserve">Cuentas Únicas del Tesoro - </t>
    </r>
    <r>
      <rPr>
        <b/>
        <sz val="11"/>
        <color theme="4" tint="-0.499984740745262"/>
        <rFont val="Times New Roman"/>
        <family val="1"/>
      </rPr>
      <t>BR Dólares</t>
    </r>
  </si>
  <si>
    <r>
      <t xml:space="preserve">Cuentas Únicas del Tesoro - </t>
    </r>
    <r>
      <rPr>
        <b/>
        <sz val="11"/>
        <color theme="4" tint="-0.499984740745262"/>
        <rFont val="Times New Roman"/>
        <family val="1"/>
      </rPr>
      <t>BR Euros</t>
    </r>
  </si>
  <si>
    <r>
      <t xml:space="preserve">Cuentas Únicas del Tesoro - </t>
    </r>
    <r>
      <rPr>
        <b/>
        <sz val="11"/>
        <color theme="4" tint="-0.499984740745262"/>
        <rFont val="Times New Roman"/>
        <family val="1"/>
      </rPr>
      <t>BC Pesos</t>
    </r>
  </si>
  <si>
    <r>
      <t xml:space="preserve">Cuentas Únicas del Tesoro - </t>
    </r>
    <r>
      <rPr>
        <b/>
        <sz val="11"/>
        <color theme="4" tint="-0.499984740745262"/>
        <rFont val="Times New Roman"/>
        <family val="1"/>
      </rPr>
      <t>BC Dólares</t>
    </r>
  </si>
  <si>
    <r>
      <t xml:space="preserve">Cuentas Únicas del Tesoro - </t>
    </r>
    <r>
      <rPr>
        <b/>
        <sz val="11"/>
        <color theme="4" tint="-0.499984740745262"/>
        <rFont val="Times New Roman"/>
        <family val="1"/>
      </rPr>
      <t>BC Euros</t>
    </r>
  </si>
  <si>
    <t>Tabla  IV</t>
  </si>
  <si>
    <t xml:space="preserve">Balances en Cuentas Institucionales Administradas en el Tesoro </t>
  </si>
  <si>
    <r>
      <t xml:space="preserve">Cuentas Colectoras </t>
    </r>
    <r>
      <rPr>
        <b/>
        <sz val="11"/>
        <color theme="4" tint="-0.499984740745262"/>
        <rFont val="Times New Roman"/>
        <family val="1"/>
      </rPr>
      <t xml:space="preserve">Pesos </t>
    </r>
  </si>
  <si>
    <r>
      <t xml:space="preserve">Cuentas Colectoras </t>
    </r>
    <r>
      <rPr>
        <b/>
        <sz val="11"/>
        <color theme="4" tint="-0.499984740745262"/>
        <rFont val="Times New Roman"/>
        <family val="1"/>
      </rPr>
      <t>Dólares</t>
    </r>
  </si>
  <si>
    <r>
      <t>Cuentas Colectoras</t>
    </r>
    <r>
      <rPr>
        <b/>
        <sz val="11"/>
        <color theme="4" tint="-0.499984740745262"/>
        <rFont val="Times New Roman"/>
        <family val="1"/>
      </rPr>
      <t xml:space="preserve"> Euros</t>
    </r>
  </si>
  <si>
    <r>
      <t xml:space="preserve">Anticipos Financieros </t>
    </r>
    <r>
      <rPr>
        <b/>
        <sz val="11"/>
        <color theme="4" tint="-0.499984740745262"/>
        <rFont val="Times New Roman"/>
        <family val="1"/>
      </rPr>
      <t>Pesos</t>
    </r>
  </si>
  <si>
    <r>
      <t xml:space="preserve">Anticipos Financieros </t>
    </r>
    <r>
      <rPr>
        <b/>
        <sz val="11"/>
        <color theme="4" tint="-0.499984740745262"/>
        <rFont val="Times New Roman"/>
        <family val="1"/>
      </rPr>
      <t>Dólares</t>
    </r>
  </si>
  <si>
    <r>
      <t xml:space="preserve">Anticipos Financieros </t>
    </r>
    <r>
      <rPr>
        <b/>
        <sz val="11"/>
        <color theme="4" tint="-0.499984740745262"/>
        <rFont val="Times New Roman"/>
        <family val="1"/>
      </rPr>
      <t>Euros</t>
    </r>
  </si>
  <si>
    <r>
      <t xml:space="preserve">Cuentas Operativas </t>
    </r>
    <r>
      <rPr>
        <b/>
        <sz val="11"/>
        <color theme="4" tint="-0.499984740745262"/>
        <rFont val="Times New Roman"/>
        <family val="1"/>
      </rPr>
      <t>Pesos</t>
    </r>
  </si>
  <si>
    <r>
      <t xml:space="preserve">Cuentas Operativas </t>
    </r>
    <r>
      <rPr>
        <b/>
        <sz val="11"/>
        <color theme="4" tint="-0.499984740745262"/>
        <rFont val="Times New Roman"/>
        <family val="1"/>
      </rPr>
      <t>Dólares</t>
    </r>
  </si>
  <si>
    <r>
      <t xml:space="preserve">Cuentas Operativas </t>
    </r>
    <r>
      <rPr>
        <b/>
        <sz val="11"/>
        <color theme="4" tint="-0.499984740745262"/>
        <rFont val="Times New Roman"/>
        <family val="1"/>
      </rPr>
      <t>Euros</t>
    </r>
  </si>
  <si>
    <r>
      <t xml:space="preserve">Contrapartidas </t>
    </r>
    <r>
      <rPr>
        <b/>
        <sz val="11"/>
        <color theme="4" tint="-0.499984740745262"/>
        <rFont val="Times New Roman"/>
        <family val="1"/>
      </rPr>
      <t>Pesos</t>
    </r>
  </si>
  <si>
    <r>
      <t xml:space="preserve">Cuentas Financiamientos Externos </t>
    </r>
    <r>
      <rPr>
        <b/>
        <sz val="11"/>
        <color theme="4" tint="-0.499984740745262"/>
        <rFont val="Times New Roman"/>
        <family val="1"/>
      </rPr>
      <t>Pesos</t>
    </r>
  </si>
  <si>
    <r>
      <t xml:space="preserve">Cuentas Financiamientos Externos </t>
    </r>
    <r>
      <rPr>
        <b/>
        <sz val="11"/>
        <color theme="4" tint="-0.499984740745262"/>
        <rFont val="Times New Roman"/>
        <family val="1"/>
      </rPr>
      <t>Dólares</t>
    </r>
  </si>
  <si>
    <r>
      <t xml:space="preserve">Cuentas Financiamientos Externos </t>
    </r>
    <r>
      <rPr>
        <b/>
        <sz val="11"/>
        <color theme="4" tint="-0.499984740745262"/>
        <rFont val="Times New Roman"/>
        <family val="1"/>
      </rPr>
      <t>Euros</t>
    </r>
  </si>
  <si>
    <t>Tabla V</t>
  </si>
  <si>
    <t>Transferencias Ejecutadas</t>
  </si>
  <si>
    <t>Período Enero-Diciembre 2022</t>
  </si>
  <si>
    <t>Detalle</t>
  </si>
  <si>
    <t>Transferencias LBTR  Deuda Externa</t>
  </si>
  <si>
    <t>Cantidad Dólares</t>
  </si>
  <si>
    <t>Monto Dólares</t>
  </si>
  <si>
    <t>Cantidad Euros</t>
  </si>
  <si>
    <t>Monto Euros</t>
  </si>
  <si>
    <t>Transferencias Proyecto</t>
  </si>
  <si>
    <t>Cantidad Pesos</t>
  </si>
  <si>
    <t>Monto Pesos</t>
  </si>
  <si>
    <t>Transferencias Anticipo Financiero</t>
  </si>
  <si>
    <t>Transferencia Fase 1</t>
  </si>
  <si>
    <t>Transferencias entre Subcuentas</t>
  </si>
  <si>
    <t>Cantidad</t>
  </si>
  <si>
    <t>USD</t>
  </si>
  <si>
    <t>RD$</t>
  </si>
  <si>
    <t>EUR</t>
  </si>
  <si>
    <t>Totales</t>
  </si>
  <si>
    <t>Tabla VI</t>
  </si>
  <si>
    <t>Erogaciones Anticipos Financieros</t>
  </si>
  <si>
    <t>Período Enero - Diciembre 2022</t>
  </si>
  <si>
    <t>(Valores en RD$)</t>
  </si>
  <si>
    <t>Fondo</t>
  </si>
  <si>
    <t>Erogaciones</t>
  </si>
  <si>
    <t>%</t>
  </si>
  <si>
    <t xml:space="preserve"> Fondos Reponibles </t>
  </si>
  <si>
    <t xml:space="preserve"> -Institucional </t>
  </si>
  <si>
    <t xml:space="preserve"> -Asistencia Social </t>
  </si>
  <si>
    <t xml:space="preserve"> Fondos Liquidables </t>
  </si>
  <si>
    <t xml:space="preserve">- Eventuales </t>
  </si>
  <si>
    <t xml:space="preserve"> Fondos en Avance </t>
  </si>
  <si>
    <t xml:space="preserve"> -Autorizados Por Excepción </t>
  </si>
  <si>
    <t xml:space="preserve"> -Contrapartida para Proyectos y Programas </t>
  </si>
  <si>
    <t>Tabla VII</t>
  </si>
  <si>
    <t xml:space="preserve">Balances en Cuentas Anticipos Financieros por Tipo </t>
  </si>
  <si>
    <t>Tipos Anticipos Financieros</t>
  </si>
  <si>
    <t xml:space="preserve">Fondos Reponibles  </t>
  </si>
  <si>
    <t xml:space="preserve">      - Fondos Reponible Institucionales</t>
  </si>
  <si>
    <t xml:space="preserve">      - Fondos de Asistencia Social</t>
  </si>
  <si>
    <t>Fondos Liquidables</t>
  </si>
  <si>
    <t xml:space="preserve">      - Fondos Reponible Eventual</t>
  </si>
  <si>
    <t xml:space="preserve">Fondos en Avance </t>
  </si>
  <si>
    <t xml:space="preserve">      - Fondos en Avance por Excepción </t>
  </si>
  <si>
    <t xml:space="preserve">1.  Programación de caja efectiva </t>
  </si>
  <si>
    <t>1. Cantidad Transferencias entres Cuentas y Subcuentas Gestionadas.                        
Fórmula: Cantidad de Transferencias entre Cuentas y Subcuentas ejecutadas/ Cantidad Solicitudes Recibidas.</t>
  </si>
  <si>
    <t>1. Administrar las Tablas Básicas del Sistema de Tesorería en Sigef</t>
  </si>
  <si>
    <t>5. Informe de Situación del Tesoro para el ERIR</t>
  </si>
  <si>
    <t>1.2 Registro y Actualización de Cuentas (CUT, Colectoras, Anticipo Financiero, Especiales, Operativas, de Contrapartida de Proyectos, UEPEX, de Financiamiento Externo).</t>
  </si>
  <si>
    <t>1.1 Registro y Actualización de las Subcuentas en Pesos, Dólares y Euros.</t>
  </si>
  <si>
    <t>1.3 Registro y Actualización de Tesorerías.</t>
  </si>
  <si>
    <t>1.4 Registro y Actualización de Entidades Financieras.</t>
  </si>
  <si>
    <t>1.5 Carga Diaria en Sigef de Tasa Cambiaria Emitida por el Banco Central.</t>
  </si>
  <si>
    <t>1.6 Control de las Operaciones de las Cuentas CUT, Colectoras, Anticipo Financiero, Especiales, Operativas, de Contrapartida de Proyectos, UEPEX, de Financiamiento Externo y Desembolso.</t>
  </si>
  <si>
    <t>2.1 Cargar en Sigef de Archivos Electrónicos de las Cuentas en Banco de Reservas, Cuentas LBTR en Banco Central y Cuentas de Financiamientos en Banco Central.</t>
  </si>
  <si>
    <t>2.3 Balance Conciliado  Cuentas Colectoras, Anticipo Financiero, Especiales, Operativas, de Contrapartida de Proyectos, UEPEX, de Financiamiento Externo y Desembolso.</t>
  </si>
  <si>
    <t>3.1 Registro y Ejecución de Transferencias entre Subcuentas.</t>
  </si>
  <si>
    <t>3.2 Registro y Ejecución de Transferencias de Anticipos Financieros, Fase I, LBTR y  UEPEX.</t>
  </si>
  <si>
    <t>4.1 Registro de Movimientos CUT Pesos/Dólares/Euros Banreservas y Banco Central.</t>
  </si>
  <si>
    <t>4.2 Registros  de Movimientos  Bancarios en las Cuentas Únicas del Tesoro, Cuentas Operativas, Cuentas Colectoras, Cuentas de Anticipos Financieros y Cuentas de Financiamiento.</t>
  </si>
  <si>
    <t>4.3 Validación y Aprobación de Reintegros por Créditos a Tesorería.</t>
  </si>
  <si>
    <t>5.1 Consolidar Información Requerida para la Elaboración del Informe de las demás Áreas Misionales que Intervienen.</t>
  </si>
  <si>
    <t>5.2 Preparación  Borrador de Informe para Validación y Aprobación del Tesorero.</t>
  </si>
  <si>
    <t xml:space="preserve">5.3 Remisión a DIGECOG Informe Definitivo. </t>
  </si>
  <si>
    <r>
      <rPr>
        <b/>
        <sz val="12"/>
        <rFont val="Times New Roman"/>
        <family val="1"/>
      </rPr>
      <t>Luhatani Pérez</t>
    </r>
    <r>
      <rPr>
        <sz val="12"/>
        <rFont val="Times New Roman"/>
        <family val="1"/>
      </rPr>
      <t xml:space="preserve">
Encargada División Control y Conciliación.</t>
    </r>
  </si>
  <si>
    <r>
      <t>2. Cantidad de Cuentas Administradas por la Tesorería en Sigef.</t>
    </r>
    <r>
      <rPr>
        <b/>
        <sz val="12"/>
        <color rgb="FF000000"/>
        <rFont val="Times New Roman"/>
        <family val="1"/>
      </rPr>
      <t xml:space="preserve"> </t>
    </r>
    <r>
      <rPr>
        <sz val="12"/>
        <color rgb="FF000000"/>
        <rFont val="Times New Roman"/>
        <family val="1"/>
      </rPr>
      <t xml:space="preserve">           
Fórmula: Cantidad de Cuentas Administradas/ Cantidad Cuentas Actualizadas.</t>
    </r>
  </si>
  <si>
    <r>
      <t>1. Porcentaje  Cuentas Administradas por el Tesoro Conciliadas.</t>
    </r>
    <r>
      <rPr>
        <b/>
        <sz val="12"/>
        <rFont val="Times New Roman"/>
        <family val="1"/>
      </rPr>
      <t xml:space="preserve"> 
</t>
    </r>
    <r>
      <rPr>
        <sz val="12"/>
        <rFont val="Times New Roman"/>
        <family val="1"/>
      </rPr>
      <t xml:space="preserve"> Fórmula: Cantidad de Cuentas / Cuentas Conciliadas.</t>
    </r>
  </si>
  <si>
    <r>
      <rPr>
        <b/>
        <sz val="12"/>
        <color theme="1"/>
        <rFont val="Times New Roman"/>
        <family val="1"/>
      </rPr>
      <t>Luhatani Pérez</t>
    </r>
    <r>
      <rPr>
        <sz val="12"/>
        <color theme="1"/>
        <rFont val="Times New Roman"/>
        <family val="1"/>
      </rPr>
      <t xml:space="preserve">
Encargada División Control y Conciliación.</t>
    </r>
  </si>
  <si>
    <r>
      <t>1. Cantidad de Registros Realizados en las Cuentas Únicas del Tesoro, Cuentas Operativas, Cuentas Colectoras, Cuentas de Anticipos Financieros y Cuentas de Financiamiento.</t>
    </r>
    <r>
      <rPr>
        <b/>
        <sz val="12"/>
        <rFont val="Times New Roman"/>
        <family val="1"/>
      </rPr>
      <t xml:space="preserve"> 
</t>
    </r>
    <r>
      <rPr>
        <sz val="12"/>
        <rFont val="Times New Roman"/>
        <family val="1"/>
      </rPr>
      <t>Fórmula: Cantidad Movimientos/ Cantidad Registros.</t>
    </r>
  </si>
  <si>
    <r>
      <t>2. Cantidad de Reintegros por Créditos a Tesorería Validados</t>
    </r>
    <r>
      <rPr>
        <b/>
        <sz val="12"/>
        <color theme="1"/>
        <rFont val="Times New Roman"/>
        <family val="1"/>
      </rPr>
      <t>.</t>
    </r>
    <r>
      <rPr>
        <sz val="12"/>
        <color theme="1"/>
        <rFont val="Times New Roman"/>
        <family val="1"/>
      </rPr>
      <t xml:space="preserve">                       
Fórmula: Cantidad de Reintegros/ Cantidad de Reintegros Validados.</t>
    </r>
  </si>
  <si>
    <r>
      <t xml:space="preserve"> </t>
    </r>
    <r>
      <rPr>
        <sz val="12"/>
        <rFont val="Times New Roman"/>
        <family val="1"/>
      </rPr>
      <t>1. Cantidad de Informes de la Situación del Tesoro para el ERIR Entregados.</t>
    </r>
    <r>
      <rPr>
        <b/>
        <sz val="12"/>
        <rFont val="Times New Roman"/>
        <family val="1"/>
      </rPr>
      <t xml:space="preserve">             
</t>
    </r>
    <r>
      <rPr>
        <sz val="12"/>
        <rFont val="Times New Roman"/>
        <family val="1"/>
      </rPr>
      <t>Fórmula: Informes requeridos/ Informes entregados.</t>
    </r>
  </si>
  <si>
    <r>
      <rPr>
        <b/>
        <sz val="12"/>
        <rFont val="Times New Roman"/>
        <family val="1"/>
      </rPr>
      <t xml:space="preserve">Eudanis Francisca Bautista Mejía, 
</t>
    </r>
    <r>
      <rPr>
        <sz val="12"/>
        <rFont val="Times New Roman"/>
        <family val="1"/>
      </rPr>
      <t>Directora Administración de Cuentas y Registros Financieros</t>
    </r>
  </si>
  <si>
    <t>Línea
 Base</t>
  </si>
  <si>
    <t>Proceso de apertura, registro, habilitación, actualización y cierre de  Cuentas Bancarias, Subcuentas de la CUT, Tesorerías Institucionales y UEPEX, Bancos y demás registros en las tablas básicas del módulo de Administración de Cuentas . Registro diario en Sigef de tasa cambiaria Banco Central.</t>
  </si>
  <si>
    <t>1. Porcentaje de Registros de Cuentas/Subcuentas/Tesorerías/Bancos Gestionados.                               
Fórmula: Cant. Registros Cuentas/Subcuentas/Tesorerías/Bancos Gestionados/Cant. Solicitudes Recibidas.</t>
  </si>
  <si>
    <t>2. Conciliar y Administrar las Cuentas Bancarias y Subcuentas</t>
  </si>
  <si>
    <t>Coordinar, analizar,  validar, monitorear y controlar  la conciliación de todas las Cuentas bancarias administradas por le Tesoro y de las subcuentas del Sistema de Tesorería</t>
  </si>
  <si>
    <t>2.2 Balance Conciliado CUT Pesos/Dólares/Euros Banreservas y Banco Central.</t>
  </si>
  <si>
    <t>3. Gestionar las Transferencias Bancarias - Sistema de Tesorería, Sistema UEPEX y Sistema LBTR</t>
  </si>
  <si>
    <r>
      <rPr>
        <b/>
        <sz val="12"/>
        <rFont val="Times New Roman"/>
        <family val="1"/>
      </rPr>
      <t>Ana Yobanny Lebrón</t>
    </r>
    <r>
      <rPr>
        <sz val="12"/>
        <rFont val="Times New Roman"/>
        <family val="1"/>
      </rPr>
      <t xml:space="preserve"> Encargada de la División de Registros Financieros.</t>
    </r>
  </si>
  <si>
    <t xml:space="preserve">4. Registrar los Movimientos en Cuentas y Subcuentas </t>
  </si>
  <si>
    <t>Validar y aprobar los registros de Movimientos de débitos y créditos entre Cuentas y subcuentas de la CUT, Reintegros por créditos y Ajustes Cambiarios.</t>
  </si>
  <si>
    <r>
      <rPr>
        <b/>
        <sz val="12"/>
        <rFont val="Times New Roman"/>
        <family val="1"/>
      </rPr>
      <t xml:space="preserve">Ana Yobanny Lebrón </t>
    </r>
    <r>
      <rPr>
        <sz val="12"/>
        <rFont val="Times New Roman"/>
        <family val="1"/>
      </rPr>
      <t>Encargada de la División de Registros Financieros.</t>
    </r>
  </si>
  <si>
    <r>
      <rPr>
        <b/>
        <sz val="12"/>
        <rFont val="Times New Roman"/>
        <family val="1"/>
      </rPr>
      <t>Ana Yobanny Lebrón</t>
    </r>
    <r>
      <rPr>
        <sz val="12"/>
        <rFont val="Times New Roman"/>
        <family val="1"/>
      </rPr>
      <t>, Encargada de la División de Registros Financieros.</t>
    </r>
  </si>
  <si>
    <t>Cantidad Dolares</t>
  </si>
  <si>
    <t>Monto Dolares</t>
  </si>
  <si>
    <t xml:space="preserve">      - Instituciones Autómas y Descentralizadas</t>
  </si>
  <si>
    <r>
      <t xml:space="preserve">Contrapartidas </t>
    </r>
    <r>
      <rPr>
        <b/>
        <sz val="11"/>
        <color theme="4" tint="-0.499984740745262"/>
        <rFont val="Times New Roman"/>
        <family val="1"/>
      </rPr>
      <t>Dólares</t>
    </r>
    <r>
      <rPr>
        <sz val="11"/>
        <color theme="4" tint="-0.499984740745262"/>
        <rFont val="Times New Roman"/>
        <family val="1"/>
      </rPr>
      <t xml:space="preserve"> //  N/A</t>
    </r>
  </si>
  <si>
    <r>
      <t xml:space="preserve">Contrapartidas </t>
    </r>
    <r>
      <rPr>
        <b/>
        <sz val="11"/>
        <color theme="4" tint="-0.499984740745262"/>
        <rFont val="Times New Roman"/>
        <family val="1"/>
      </rPr>
      <t>Euros</t>
    </r>
    <r>
      <rPr>
        <sz val="11"/>
        <color theme="4" tint="-0.499984740745262"/>
        <rFont val="Times New Roman"/>
        <family val="1"/>
      </rPr>
      <t>// N/A</t>
    </r>
  </si>
  <si>
    <t>100% Solicitudes Recibidas</t>
  </si>
  <si>
    <t>100% Cuentas  Administradas en Sigef</t>
  </si>
  <si>
    <t>100% Cuentas Administradas por el Tesoro Conciliadas</t>
  </si>
  <si>
    <t>100% Transfesferencias Ejecutadas</t>
  </si>
  <si>
    <t>100% Movientos Registrados</t>
  </si>
  <si>
    <t>100% Reintegros Validados</t>
  </si>
  <si>
    <t xml:space="preserve">Informes Entregados </t>
  </si>
  <si>
    <t>1. Programación de caja efectiva</t>
  </si>
  <si>
    <t xml:space="preserve">1.3 Consolidar el cumplimiento de la política de pago del Tesoro </t>
  </si>
  <si>
    <t xml:space="preserve">1. Implementar Módulo de  Pago de Nóminas en Moneda Extranjera (PNME)  en el SIGEF.
</t>
  </si>
  <si>
    <t>Implementar un sistema de pago de nómina electrónico en moneda extranjera (Dólar y Euro), a través del sistema integrado de gestión financiera del Estado, en las modalidad des crédito a cuenta y transferencia.</t>
  </si>
  <si>
    <t>Nivel de implementación del Módulo de  Pago de Nóminas en Moneda Extranjera (PNME)  en el SIGEF (medido por el % de avance de las actividades programadas)</t>
  </si>
  <si>
    <t>1.1 Implementar el PNME en el formato crédito a cuenta.</t>
  </si>
  <si>
    <t>100%</t>
  </si>
  <si>
    <t>Fase I-credito a cuenta entendemos estamos 80%
Fase II-Transferencia
no hemos iniciado hasta no concluir con los credito a cuenta.</t>
  </si>
  <si>
    <t xml:space="preserve">1) La DIGES continua con la pruebas a lo interno,  el BR, nos informa luego de las pruebas la certificacion de cuenta estara lista  a finales de octubre 22.  el MAP continua realizando prueba en el SAS con otros archivos de nominas. Estamos a la espera el BR confirme esta listo para realizar las pruebas integrales con instituciones involucradas, recibimos respuesta BR de que podemos iniciar con las prueba para la certificacion de cuenta,ten pronto culmines,procederemos con las pruebas integrales
</t>
  </si>
  <si>
    <t>01-01-22</t>
  </si>
  <si>
    <t>31-12-22</t>
  </si>
  <si>
    <t>Maria Esther Leon 
Aura Ramirez</t>
  </si>
  <si>
    <t>funcionalidad desarrollada para los crédito a cuenta</t>
  </si>
  <si>
    <t>1.2 Diseñar e implementar el PNME en modalidad de transferencia.</t>
  </si>
  <si>
    <t>1/8/2022</t>
  </si>
  <si>
    <t>31/12/23</t>
  </si>
  <si>
    <t>Modelo funcional
 Desarrollado de la funcionalidad</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</si>
  <si>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</si>
  <si>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</si>
  <si>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t>
  </si>
  <si>
    <t xml:space="preserve">2.1 Crear y aprobar la propuesta </t>
  </si>
  <si>
    <t xml:space="preserve">
Se propondra preparar una presentacion a nuestra maxima autoridad,para ver si con esta, impulsamo su aprobacion.</t>
  </si>
  <si>
    <t>Continuamos a la espera de aprobacion a  la propuesta para el calendario de pago.</t>
  </si>
  <si>
    <t>1/4/22</t>
  </si>
  <si>
    <t>31/12/22</t>
  </si>
  <si>
    <t>Maria Esther Leon 
José Montalvo</t>
  </si>
  <si>
    <t>Calendario de pago  aprobado</t>
  </si>
  <si>
    <t xml:space="preserve">
Porcentaje de ordenes de pago ejecutadas acorde al calendario de pago</t>
  </si>
  <si>
    <t>2.2 Implementar Calendario de Pago en instituciones piloto (OR del SIAFE)</t>
  </si>
  <si>
    <t>1/7/2022</t>
  </si>
  <si>
    <t>30/9/2022</t>
  </si>
  <si>
    <t>Listado de Instituciones Pilotos seleccionadas</t>
  </si>
  <si>
    <t>2.3 Difundir Calendario de Pago aprobado</t>
  </si>
  <si>
    <t>Validar medios de difusión utilizados</t>
  </si>
  <si>
    <t xml:space="preserve">3. Procesar órdenes de pago </t>
  </si>
  <si>
    <t>Procesar los ordenamientos de pagos en las diferentes monedas por los medios correspondiente a  pagos</t>
  </si>
  <si>
    <t>Porcentaje de órdenes de pagos procesadas = (Cantidad de canceladas por los diferentes medios a pagar /Cantidad de ordenes procesadas por los diferentes medios: ( Transferencia, Cheques y Notas * 100)</t>
  </si>
  <si>
    <t>3.1 Procesar ordenes de pagos ejecutadas por transferencias/Julio-sept.
3.2 Procesar ordenes de pagos ejecutadas por notas/Julio-Sept.
3.3 Procesar ordenes de pagos ejecutadas por chequesJulio-Sept.</t>
  </si>
  <si>
    <t>95%</t>
  </si>
  <si>
    <t>Maria Esther Leon
Jose Montalvo
Aura Ramirez
Analistas desembolsos</t>
  </si>
  <si>
    <t>Reportes en SIGE  de libramientos pagos por los diferentes medios.</t>
  </si>
  <si>
    <t xml:space="preserve">4. Realizar el registro y levantamiento de retenciones. </t>
  </si>
  <si>
    <t xml:space="preserve"> Registrar en el SIGEF las Retenciones de pagos, los levantamientos de cesiones y embargos  de pagos a personas físicas y jurídicas.</t>
  </si>
  <si>
    <t>Porcentaje de  retenciones realizados =  (Cantidad solicitudes  registros retenciones solicitadas/ Solicitudes registros realizadas * 100)</t>
  </si>
  <si>
    <t>4.1 Registrar las retenciones solicitadas.</t>
  </si>
  <si>
    <t xml:space="preserve">      Julio: 25 Solicitudes recibidas/25 Solicitudes registradas                      Agosto:43 Solictudes recibidas/43 Solicitudes registradas.                                    Septiembre:38 Solicitudes recibidas/38 Solicitudes registradas.      </t>
  </si>
  <si>
    <t>División de Registro y Retenciones de Beneficiarios.</t>
  </si>
  <si>
    <t xml:space="preserve"> Registro de Retenciones realizados/ Reportes  SIGEF.</t>
  </si>
  <si>
    <t>Porcentaje de  retenciones realizados =  (Cantidad solicitudes  levantamientos retenciones solicitadas/ Solicitudes levantamientos realizadas * 100)</t>
  </si>
  <si>
    <t>4.2 Levantar las retenciones solicitadas.</t>
  </si>
  <si>
    <t xml:space="preserve">Julio: 71 Solicitudes recibidas/71 Solicitudes levantadas              Agosto:65                       Solictudes recibidas/65 Solicitudes levantadas.                           Septiembre:80            Solicitudes recibidas/80 Solicitudes levantadas       </t>
  </si>
  <si>
    <t xml:space="preserve"> Levantamientos de Retenciones realizados/ Reportes  SIGEF.</t>
  </si>
  <si>
    <t>5. Mejorar el modulo de retenciones.</t>
  </si>
  <si>
    <t>Realizar en el modulo de retenciones las  devoluciones de subsidios maternidad</t>
  </si>
  <si>
    <t>Nivel de desarrollo e implementación de las mejoras en el modulo de retenciones.</t>
  </si>
  <si>
    <t>5.2 Gestionar mejoras al Módulo de Devoluciones de Subsidios de maternidad con la SISARIL y TSS.</t>
  </si>
  <si>
    <t>Ramon Cid
Fabio Núñez                     Emmanuel Santil</t>
  </si>
  <si>
    <t xml:space="preserve"> Desarrollo de mejoras con la DAFI.</t>
  </si>
  <si>
    <t>5.3 Realizar pruebas y ajustes.</t>
  </si>
  <si>
    <t>Matriz de ajuste identificados a realizar en funcionalidad.</t>
  </si>
  <si>
    <t>6. Registrar los beneficiarios de pagos no proveedores del Estado.</t>
  </si>
  <si>
    <t xml:space="preserve"> Registrar en el SIGEF los Beneficiarios de pagos no proveedores del Estado.</t>
  </si>
  <si>
    <t>Porcentaje de registro de beneficiario  no proveedores = (Cantidad solicitudes de registro recibidas / Solicitudes registradas* 100</t>
  </si>
  <si>
    <t xml:space="preserve">6.1 Registrar los Beneficiarios de pagos no proveedores solicitados.
</t>
  </si>
  <si>
    <t xml:space="preserve">Julio: 103                            Solicitudes recibidas/224 Beneficiarios registrados Agosto: 93 Solictudes recibidas/260 Beneficiarios registrados.                        Septiembre:                        77 Solicitudes recibidas/175 Beneficiarios registrados       </t>
  </si>
  <si>
    <t xml:space="preserve"> Registros de Beneficiarios  realizados/ Reportes SIGEF.</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</si>
  <si>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</si>
  <si>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</si>
  <si>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</si>
  <si>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</si>
  <si>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Estamos en espera de la DIGES nos asginen los recurso para trabajos de  la aplicacion..</t>
  </si>
  <si>
    <t>Correos de intercambios de informaciones</t>
  </si>
  <si>
    <t>7.3 Realizar la prueba piloto</t>
  </si>
  <si>
    <t>Listado de las instituciones pilotos</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</si>
  <si>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</si>
  <si>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</si>
  <si>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</si>
  <si>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</si>
  <si>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</si>
  <si>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A definir</t>
  </si>
  <si>
    <t>1. Aurelia Reyes- 
Líder del Proyecto SIRITE
2. Equipo SIRITE</t>
  </si>
  <si>
    <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</si>
  <si>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</si>
  <si>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</si>
  <si>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</si>
  <si>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</si>
  <si>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</si>
  <si>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</si>
  <si>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</si>
  <si>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</si>
  <si>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Reporte de Configuración
Print Screen de Configuración</t>
  </si>
  <si>
    <t xml:space="preserve">2. Incorporar las Instituciones del Sector Público No Financiero al SIRITE (Pago de Cajas Bancarias e Institucionales)                                            </t>
  </si>
  <si>
    <t>100 % de instituciones identificadas y validadas incorporadas al Sirite a través de las Cajas Bancarias e Instituciones</t>
  </si>
  <si>
    <t>2.1 Realizar reuniones y  visitas técnicas para levantamiento de información respecto a los procesos a la gestión del pago de servicios en las instituciones según requerimiento</t>
  </si>
  <si>
    <r>
      <rPr>
        <b/>
        <sz val="12"/>
        <color theme="1"/>
        <rFont val="Times New Roman"/>
        <family val="1"/>
      </rPr>
      <t>-</t>
    </r>
    <r>
      <rPr>
        <sz val="12"/>
        <color theme="1"/>
        <rFont val="Times New Roman"/>
        <family val="1"/>
      </rP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</si>
  <si>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2.2 Elaborar Reporte Diagnóstico para la incorporación Instituciones al Sistema de Recaudación de Ingresos del Tesoro (SIRITE) de acuerdo a las visitas técnicas realizadas</t>
  </si>
  <si>
    <t>2.3 Seleccionar las Instituciones Piloto</t>
  </si>
  <si>
    <t>Lista de las Instituciones seleccionadas</t>
  </si>
  <si>
    <t>2.4  Establecer convenios de servicios con el Primer Grupo de instituciones (3 Instituciones) según requerimientos</t>
  </si>
  <si>
    <t>2.5  Habilitar los Centros de Cajas y Cajas Institucionales en el SIRITE</t>
  </si>
  <si>
    <t xml:space="preserve"> Reporte de Centros de Cajas y Cajas Institucionales</t>
  </si>
  <si>
    <t>2.6  Realizar el cierre de la cuenta colectora</t>
  </si>
  <si>
    <t>Reporte de Cierre de Cuentas 
Comunicación de Solicitud de Cierre de Cuenta al Banco</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</si>
  <si>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</si>
  <si>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</si>
  <si>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</si>
  <si>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</si>
  <si>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</si>
  <si>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</si>
  <si>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</si>
  <si>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</si>
  <si>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</si>
  <si>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</si>
  <si>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</si>
  <si>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</si>
  <si>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</si>
  <si>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</si>
  <si>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</si>
  <si>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</si>
  <si>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</si>
  <si>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</si>
  <si>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</si>
  <si>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</si>
  <si>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</si>
  <si>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</si>
  <si>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</si>
  <si>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</si>
  <si>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</si>
  <si>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</si>
  <si>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</si>
  <si>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</si>
  <si>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</si>
  <si>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</si>
  <si>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</si>
  <si>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</si>
  <si>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</si>
  <si>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</si>
  <si>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</si>
  <si>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</si>
  <si>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</si>
  <si>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</si>
  <si>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</si>
  <si>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</si>
  <si>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</si>
  <si>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</si>
  <si>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</si>
  <si>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</si>
  <si>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</si>
  <si>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</si>
  <si>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</si>
  <si>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</si>
  <si>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</si>
  <si>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</si>
  <si>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</si>
  <si>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</si>
  <si>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</si>
  <si>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</si>
  <si>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</si>
  <si>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</si>
  <si>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</si>
  <si>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</si>
  <si>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</si>
  <si>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</si>
  <si>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</si>
  <si>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</si>
  <si>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</si>
  <si>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</si>
  <si>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</si>
  <si>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</si>
  <si>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</si>
  <si>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</si>
  <si>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</si>
  <si>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</si>
  <si>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</si>
  <si>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</si>
  <si>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</si>
  <si>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</si>
  <si>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</si>
  <si>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</si>
  <si>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</si>
  <si>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</si>
  <si>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</si>
  <si>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</si>
  <si>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</si>
  <si>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</si>
  <si>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</si>
  <si>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</si>
  <si>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</si>
  <si>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</si>
  <si>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</si>
  <si>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</si>
  <si>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</si>
  <si>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</si>
  <si>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</si>
  <si>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</si>
  <si>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</si>
  <si>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</si>
  <si>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</si>
  <si>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</si>
  <si>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</si>
  <si>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</si>
  <si>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</si>
  <si>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</si>
  <si>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</si>
  <si>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</si>
  <si>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</si>
  <si>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</si>
  <si>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</si>
  <si>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</si>
  <si>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</si>
  <si>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</si>
  <si>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</si>
  <si>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</si>
  <si>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01/05/22
01/11/22</t>
  </si>
  <si>
    <t>31/07/22
01/1/23</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</si>
  <si>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</si>
  <si>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</si>
  <si>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</si>
  <si>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</si>
  <si>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</si>
  <si>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</si>
  <si>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r>
      <t>10.4  Remitir las informaciones recabadas a La Dirección encargada de consolidar las informaciones a incluir en el Informe de la posición del Tesoro</t>
    </r>
    <r>
      <rPr>
        <sz val="12"/>
        <rFont val="Times New Roman"/>
        <family val="1"/>
      </rPr>
      <t xml:space="preserve">, según la Norma de Cierre. </t>
    </r>
  </si>
  <si>
    <t xml:space="preserve">1. Encargada de la División de Captación y Control de Ingresos
</t>
  </si>
  <si>
    <t xml:space="preserve">
Informe remitido </t>
  </si>
  <si>
    <t>2.1. Optimizar la liquidez de caja</t>
  </si>
  <si>
    <t>11. Elaborar Modelo Funcional y Estrategia de Gestión de Activos y Pasivos de Corto Plazo del Tesoro</t>
  </si>
  <si>
    <t>Modelo Funcional y Estrategia de Gestión de Activos y Pasivos Financieros de Corto Plazo diseñado en función de los TDR aprobados y de las variables definida en el diseño</t>
  </si>
  <si>
    <t>Porcentaje de elaboración del Modelo Funcional y Estrategia de Gestión de Activos y Pasivos Financieros de Corto Plazo del Tesoro</t>
  </si>
  <si>
    <t>11.1  Elaborar Modelo Funcional y Estrategia de Gestión de Activos y Pasivos de Corto Plazo del Tesoro</t>
  </si>
  <si>
    <t>1. Fernando Fernandez 
Director Administración de Fondos
2. Margarita Maldonado
Encargada División de Fondos</t>
  </si>
  <si>
    <t>Modelo Funcional y Estrategia de Gestión de Activos y Pasivos Financieros de Corto Plazo elaborada</t>
  </si>
  <si>
    <t>12. Gestionar las inversiones del Tesoro</t>
  </si>
  <si>
    <t xml:space="preserve">A definir </t>
  </si>
  <si>
    <t>12.1 Gestionar las inversiones del Tesoro</t>
  </si>
  <si>
    <t>Inversiones del tesoro ejecutadas y Rendimientos generados</t>
  </si>
  <si>
    <t>13. Modernizar la gestión de caja</t>
  </si>
  <si>
    <t xml:space="preserve">Adecuar la Gestión de Caja tradicional que se lleva a cabo en la actualidad a los nuevos paradigmas que contiene la visión moderna que focaliza el modelo de Frond, Middle y Back office. </t>
  </si>
  <si>
    <t xml:space="preserve">13.1 Realizar el levantamiento de las informaciones.
</t>
  </si>
  <si>
    <t>1. Margarita Maldonado
Encargada División de Fondos
2. Denny Mercedes y Keurys Segura
Analistas Financiero</t>
  </si>
  <si>
    <t>Levantamiento de Informacionales realizadas y Diagnostico para la modernización de la gestión de caja elaborado</t>
  </si>
  <si>
    <t xml:space="preserve">13.2 Realizar el diagnóstico </t>
  </si>
  <si>
    <t>13.3 Coordinar el Plan de acción</t>
  </si>
  <si>
    <t>14. Elaborar la norma técnica para la colocación de las inversiones y financiamiento</t>
  </si>
  <si>
    <t>Realizar propuesta de las informaciones que se necesitan con la finalidad de realizar borrador de las informaciones a ser incluidas en la propuesta de norma</t>
  </si>
  <si>
    <t xml:space="preserve">Porcentaje de elaboración de la norma tecnica </t>
  </si>
  <si>
    <t xml:space="preserve">14.1 Realizar el levantamiento de las informaciones.
</t>
  </si>
  <si>
    <t>40%</t>
  </si>
  <si>
    <t>1. Margarita Maldonado
Encargada División de Fondos
2. Denny Mercedes y Rainery Meran
Analistas Financiero</t>
  </si>
  <si>
    <t>Informaciones levantadas y normas elaboradas y aprobadas</t>
  </si>
  <si>
    <t>14.2 Consolidar las informaciones a ser incluidas en la propuesta de norma</t>
  </si>
  <si>
    <t>Propuesta de norma técnica</t>
  </si>
  <si>
    <t>2.2.  Gestionar e interconectar de forma  oportuna la información para el Sistema de Tesorería</t>
  </si>
  <si>
    <t>15. Mejorar los mecanismos de recepción de las Informaciones sobre las recaudaciones</t>
  </si>
  <si>
    <t>Cantidad de mecanismos identificados</t>
  </si>
  <si>
    <t xml:space="preserve">15.1 Realizar el levantamiento de las informaciones.
</t>
  </si>
  <si>
    <t>Propuestas de mecanismos para mejorar las informaciones.</t>
  </si>
  <si>
    <t xml:space="preserve">15.2 Realizar el diagnóstico </t>
  </si>
  <si>
    <t>15.3 Coordinar el plan de acción</t>
  </si>
  <si>
    <t>2.3 Fortalecer la rectoría del Tesoro</t>
  </si>
  <si>
    <t>16. Gestión de Cobranzas</t>
  </si>
  <si>
    <t>Evaluar el cumplimiento de los pagos de cuentas por cobrar de las instituciones
públicas al Tesoro y proponer mejoras, en función de los resultados obtenidos en
la gestión de cobranza de los diferentes períodos.</t>
  </si>
  <si>
    <t>Cantidad  de recursos captados a través de las cobranzas</t>
  </si>
  <si>
    <t xml:space="preserve">16.1 Realizar el levantamiento de las informaciones.
</t>
  </si>
  <si>
    <t>Reporte de ingresos del SIGEF</t>
  </si>
  <si>
    <t xml:space="preserve">16.2 Realizar el diagnóstico </t>
  </si>
  <si>
    <t>16.3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</si>
  <si>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</si>
  <si>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</si>
  <si>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</si>
  <si>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</si>
  <si>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</si>
  <si>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</si>
  <si>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</si>
  <si>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</si>
  <si>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</si>
  <si>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</si>
  <si>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</si>
  <si>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</si>
  <si>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</si>
  <si>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</si>
  <si>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</si>
  <si>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</si>
  <si>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</si>
  <si>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</si>
  <si>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</si>
  <si>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5</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</si>
  <si>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</si>
  <si>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</si>
  <si>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</si>
  <si>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6</t>
  </si>
  <si>
    <t>Autorización mediante comunicación para solicitud de transferencia</t>
  </si>
  <si>
    <t>18.3 Preparar formulario de Solicitud de Compensación de monedas</t>
  </si>
  <si>
    <t>10</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</si>
  <si>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</si>
  <si>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</si>
  <si>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</si>
  <si>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</si>
  <si>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</si>
  <si>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</si>
  <si>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</si>
  <si>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61</t>
  </si>
  <si>
    <t>59</t>
  </si>
  <si>
    <t>01/01/2022</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</si>
  <si>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</si>
  <si>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</si>
  <si>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</si>
  <si>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</si>
  <si>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</si>
  <si>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</si>
  <si>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</si>
  <si>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77</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</si>
  <si>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</si>
  <si>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</si>
  <si>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</si>
  <si>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</si>
  <si>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</si>
  <si>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</si>
  <si>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</si>
  <si>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14</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</si>
  <si>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</si>
  <si>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</si>
  <si>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</si>
  <si>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</si>
  <si>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</si>
  <si>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58</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</si>
  <si>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</si>
  <si>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</si>
  <si>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</si>
  <si>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</si>
  <si>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</si>
  <si>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</si>
  <si>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</si>
  <si>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</si>
  <si>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</si>
  <si>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</si>
  <si>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</si>
  <si>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</si>
  <si>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</si>
  <si>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</si>
  <si>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</si>
  <si>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t>1.1 Preparar propuesta de Anteproyecto de Presupuesto 2023, asignando los recursos en base a la prioridad de las necesidades.</t>
  </si>
  <si>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</si>
  <si>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</si>
  <si>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r>
      <t xml:space="preserve">1.2 Validar y cargar en el SIGEF el Anteproyecto de Presupuesto </t>
    </r>
    <r>
      <rPr>
        <b/>
        <sz val="12"/>
        <color theme="1"/>
        <rFont val="Times New Roman"/>
        <family val="1"/>
      </rPr>
      <t>2023</t>
    </r>
    <r>
      <rPr>
        <sz val="12"/>
        <color theme="1"/>
        <rFont val="Times New Roman"/>
        <family val="1"/>
      </rPr>
      <t>.</t>
    </r>
  </si>
  <si>
    <t>Diagnóstico de requerimientos del proceso de Planificación Institucional validado.
Propuesta de Anteproyecto 2022.</t>
  </si>
  <si>
    <t xml:space="preserve">1.3 Elaborar de Informe del Monitoreo sobre la Ejecución del Presupuesto Físico Financiero. </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</si>
  <si>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</si>
  <si>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</si>
  <si>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planificación de los procesos de Compras y Contrataciones de la Tesorería Nacional  durante el año 2022 con el objetivo de eficientizar el
abastecimiento de la Institución y cumplir con las normativas vigentes.</t>
  </si>
  <si>
    <t xml:space="preserve">Calificaciones obtenidas en el portal de compras y PACC elaborado </t>
  </si>
  <si>
    <t>2.1 Formular el Plan Anual de Compras y Contrataciones 2023.</t>
  </si>
  <si>
    <t>Pendiente al 2023</t>
  </si>
  <si>
    <r>
      <rPr>
        <b/>
        <sz val="11"/>
        <color theme="1"/>
        <rFont val="Times New Roman"/>
        <family val="1"/>
      </rPr>
      <t xml:space="preserve">1.Daniel   Reynoso Jimenez   </t>
    </r>
    <r>
      <rPr>
        <sz val="11"/>
        <color theme="1"/>
        <rFont val="Times New Roman"/>
        <family val="1"/>
      </rPr>
      <t xml:space="preserve">                 Encargado Del Departamento  de Compras                                                 </t>
    </r>
    <r>
      <rPr>
        <b/>
        <sz val="11"/>
        <color theme="1"/>
        <rFont val="Times New Roman"/>
        <family val="1"/>
      </rPr>
      <t>2.Celeste Bautista</t>
    </r>
    <r>
      <rPr>
        <sz val="11"/>
        <color theme="1"/>
        <rFont val="Times New Roman"/>
        <family val="1"/>
      </rPr>
      <t xml:space="preserve">                   Directora Administrativa y Financiera                                         </t>
    </r>
    <r>
      <rPr>
        <b/>
        <sz val="11"/>
        <color theme="1"/>
        <rFont val="Times New Roman"/>
        <family val="1"/>
      </rPr>
      <t xml:space="preserve"> 3. Yoel  Almonte    </t>
    </r>
    <r>
      <rPr>
        <sz val="11"/>
        <color theme="1"/>
        <rFont val="Times New Roman"/>
        <family val="1"/>
      </rPr>
      <t xml:space="preserve">                             Analista de Compras            </t>
    </r>
  </si>
  <si>
    <r>
      <t xml:space="preserve">Printscreen de la carga del Plan Anual de Compras y Contrataciones </t>
    </r>
    <r>
      <rPr>
        <sz val="11"/>
        <color theme="1"/>
        <rFont val="Times New Roman"/>
        <family val="1"/>
      </rPr>
      <t>2022</t>
    </r>
    <r>
      <rPr>
        <sz val="11"/>
        <rFont val="Times New Roman"/>
        <family val="1"/>
      </rPr>
      <t xml:space="preserve"> en el Portal de Compras.
Plan Anual de Compras y Contrataciones 2022 aprobado.
Printscreen de la carga del Plan Anual de Compras y Contrataciones 2022 en el Portal de Compras.
Versiones del Plan Anual de Compras y Contrataciones 2022 actualizadas.</t>
    </r>
  </si>
  <si>
    <t>2.2 Publicar el Plan Anual de Compras y Contrataciones 2023.</t>
  </si>
  <si>
    <t>2.3 Dar Seguimiento  a reformulaciones  trimestrales  2023.</t>
  </si>
  <si>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</si>
  <si>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</si>
  <si>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</si>
  <si>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r>
      <t xml:space="preserve">3.2  Ejecutar  Programa Medioambiental actualizado </t>
    </r>
    <r>
      <rPr>
        <b/>
        <sz val="11"/>
        <color theme="1"/>
        <rFont val="Times New Roman"/>
        <family val="1"/>
      </rPr>
      <t>2022</t>
    </r>
    <r>
      <rPr>
        <sz val="11"/>
        <color theme="1"/>
        <rFont val="Times New Roman"/>
        <family val="1"/>
      </rPr>
      <t>.</t>
    </r>
  </si>
  <si>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</si>
  <si>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</si>
  <si>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</si>
  <si>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</si>
  <si>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</si>
  <si>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4.3 Etapa de  Digitalización  </t>
  </si>
  <si>
    <r>
      <rPr>
        <b/>
        <sz val="11"/>
        <rFont val="Times New Roman"/>
        <family val="1"/>
      </rPr>
      <t>1.Jose Anibal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</si>
  <si>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t>Evidencias de la Ejecución.
Reportes del avances.</t>
  </si>
  <si>
    <t>4.5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</si>
  <si>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</si>
  <si>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</si>
  <si>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</si>
  <si>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</si>
  <si>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</si>
  <si>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</si>
  <si>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</si>
  <si>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</si>
  <si>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</si>
  <si>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</si>
  <si>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</si>
  <si>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t>4</t>
  </si>
  <si>
    <r>
      <rPr>
        <b/>
        <sz val="11"/>
        <color rgb="FF000000"/>
        <rFont val="Times New Roman"/>
        <family val="1"/>
      </rPr>
      <t xml:space="preserve">Rommer   Eliezer  Reyes </t>
    </r>
    <r>
      <rPr>
        <sz val="11"/>
        <color rgb="FF000000"/>
        <rFont val="Times New Roman"/>
        <family val="1"/>
      </rPr>
      <t xml:space="preserve">               Encargado de Transportación </t>
    </r>
  </si>
  <si>
    <t xml:space="preserve"> Matriz de Mantenimiento actualizada</t>
  </si>
  <si>
    <t>6.2. Limpieza de la Flotilla Vehicular.</t>
  </si>
  <si>
    <t>24</t>
  </si>
  <si>
    <t xml:space="preserve">6.3 Mantenimiento Correctivo de la Flotilla Vehicular </t>
  </si>
  <si>
    <t>A requerimiento</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</si>
  <si>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</si>
  <si>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</si>
  <si>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</si>
  <si>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t>2</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</si>
  <si>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</si>
  <si>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</si>
  <si>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</si>
  <si>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</si>
  <si>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</si>
  <si>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</si>
  <si>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</si>
  <si>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</si>
  <si>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</si>
  <si>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t>20</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</si>
  <si>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</si>
  <si>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</si>
  <si>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</si>
  <si>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9.  Tramitación de Certificaciones a los servidores públicos para Devolución de Valores retenidos que serán devueltos por el Instituto Nacional de Vivienda (INAVI).</t>
  </si>
  <si>
    <t>Cantidad de certificaciones tramitadas</t>
  </si>
  <si>
    <t>9.2. Enviar Certificaciones  al Despacho  del  Señor  Tesorero, para su verificación y firma  y tramitar  estas certificaciones  al  INAVI.</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</si>
  <si>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</si>
  <si>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 xml:space="preserve">  Acuse de recibo de Certificación</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</si>
  <si>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</si>
  <si>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</si>
  <si>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</si>
  <si>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</si>
  <si>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</si>
  <si>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</si>
  <si>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</si>
  <si>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</si>
  <si>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</si>
  <si>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</si>
  <si>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</si>
  <si>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t xml:space="preserve">01/7/2022     
</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</si>
  <si>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                  Analista de Presupuesto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</si>
  <si>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</si>
  <si>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</si>
  <si>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</si>
  <si>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</si>
  <si>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</si>
  <si>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</si>
  <si>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</si>
  <si>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</si>
  <si>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</si>
  <si>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</si>
  <si>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</si>
  <si>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</si>
  <si>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</si>
  <si>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</si>
  <si>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</si>
  <si>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t>
    </r>
    <r>
      <rPr>
        <b/>
        <sz val="11"/>
        <color theme="1"/>
        <rFont val="Times New Roman"/>
        <family val="1"/>
      </rPr>
      <t xml:space="preserve">Sistema Integrado de Tesoreria </t>
    </r>
    <r>
      <rPr>
        <sz val="11"/>
        <color theme="1"/>
        <rFont val="Times New Roman"/>
        <family val="1"/>
      </rPr>
      <t>(SITNA)</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</si>
  <si>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</si>
  <si>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Analista de Presupuesto                                </t>
    </r>
  </si>
  <si>
    <t>Reporte de requisiciones gestionadas en sistema de tesoreria (SITNA)</t>
  </si>
  <si>
    <t>12.2 Gestión de requisiciones de las áreas de la Institución</t>
  </si>
  <si>
    <t>12.3 Actualización de inventario de salidas de productos</t>
  </si>
  <si>
    <t>Departamento Jurídico</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</si>
  <si>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</si>
  <si>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</si>
  <si>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</si>
  <si>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</si>
  <si>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 xml:space="preserve">1.1 Revisión y actualización  de los proyectos de ley y los decretos
</t>
  </si>
  <si>
    <t>Contratacion de los servicios de consultoría para el diagnostico de la reforma del marco legal y normativo del sistema  de tesorería como parte del siafe</t>
  </si>
  <si>
    <t>1.Departamento jurídico
2. Asesor Legal
3. Comité Directivo</t>
  </si>
  <si>
    <t xml:space="preserve">1. Borrador de ley
</t>
  </si>
  <si>
    <t>1.2 Realizar estudio de opinión de la ley de INAVI en lo que concierne a la Tesorería Nacional</t>
  </si>
  <si>
    <t>En proceso</t>
  </si>
  <si>
    <t>1. Departamento jurídico
2. Asesor Legal 
3.  Comité Directivo</t>
  </si>
  <si>
    <t xml:space="preserve">
1. Estudio de opinión para sugerencia</t>
  </si>
  <si>
    <t>1.3 Sugerencia de modificación del art. 16  del la Ley 82-66, Instituto de Auxilio y Viviendas</t>
  </si>
  <si>
    <t xml:space="preserve">1- Epifanía Canela   
Enc. Depto. jurídico
2. Asesor Legal   </t>
  </si>
  <si>
    <t>Copia sobre estudio de opinión</t>
  </si>
  <si>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</si>
  <si>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t xml:space="preserve">                                                                                                                                                                                                                           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</si>
  <si>
    <t xml:space="preserve">                                                                                                                                                                                                                               Cantidad de documentos   realizados y gestionados             </t>
  </si>
  <si>
    <t xml:space="preserve">2.1 Revisión, elaboración y control de los documentos  legales relacionados con las operaciones de la institución.         </t>
  </si>
  <si>
    <t xml:space="preserve"> Corte trimestral 1/01/2022</t>
  </si>
  <si>
    <t>Corte trimestral 31/12/2022</t>
  </si>
  <si>
    <t>1- Epifania Canela   
Enc. Depto. jurídico                             2 - Equipo DJ</t>
  </si>
  <si>
    <t>Informe de Resultado de ejecución del 5sS - evidencia de documentos .</t>
  </si>
  <si>
    <t>2.2 Actas de proceso de compras</t>
  </si>
  <si>
    <t>1. Mabel López                                     2. Luz del Alba  Encarnación                     3. Niurka Caamaño</t>
  </si>
  <si>
    <t>Copia de actas</t>
  </si>
  <si>
    <t>2.3 Contratos de servicios</t>
  </si>
  <si>
    <t>1- Epifanía Canela   
Enc. Depto. jurídico</t>
  </si>
  <si>
    <t>Copia de contratos</t>
  </si>
  <si>
    <t>2.4 Opinión  sobre registro de Firmas</t>
  </si>
  <si>
    <t>Copia de carta de opinión</t>
  </si>
  <si>
    <t>2.5 Opinión  sobre  apertura de cuentas bancarias</t>
  </si>
  <si>
    <t>Durante este trtimestre no se realizaron opiniones sobre  apertura de cuenta</t>
  </si>
  <si>
    <t>2.6 Reimpresión de cheques</t>
  </si>
  <si>
    <t>1-Mabel López                                     Luz del Alba  Encarnación                     Niurka Caamaño</t>
  </si>
  <si>
    <t>Copia de carta de autorización para reimpresión de cheques</t>
  </si>
  <si>
    <t>2.7 Convenios Institucionales</t>
  </si>
  <si>
    <t>1- Epifanía Canela   
Enc. Depto. jurídico                              2 - Equipo DJ</t>
  </si>
  <si>
    <t>Copia de convenio</t>
  </si>
  <si>
    <t>2.8 Resoluciones</t>
  </si>
  <si>
    <t xml:space="preserve">Durante este trtimestre no se realizaron resoluciones </t>
  </si>
  <si>
    <t>1- Epifanía Canela   
Enc. Depto. jurídico
2. Asesor Legal 
3. Comité Directivo</t>
  </si>
  <si>
    <t>Copia de resoluciones</t>
  </si>
  <si>
    <t>2.9 Certificaciones Aduanales</t>
  </si>
  <si>
    <t xml:space="preserve"> Maribel  Rodriguez
 Korsi Puello
 Luz Del Alba Encarnación</t>
  </si>
  <si>
    <t>Copia de certificaciones aduanales</t>
  </si>
  <si>
    <t>2.10 Registro y Levantamientos de embargos</t>
  </si>
  <si>
    <t>Copia de formularios de registros o  levantamientos   de embargo</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</si>
  <si>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</si>
  <si>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</si>
  <si>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</si>
  <si>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</si>
  <si>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</si>
  <si>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</si>
  <si>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No hay evidencias de la asistencia a los tribunales ya que algunas son por reenvios de la audiencias anteriores.</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</si>
  <si>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</si>
  <si>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</si>
  <si>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</si>
  <si>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</si>
  <si>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</si>
  <si>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 xml:space="preserve">Durante este trtimestre no se realizaron acuerdos bancarios </t>
  </si>
  <si>
    <t xml:space="preserve">1- Epifania Canela   
Enc. Depto. Jurídico                             2. Asesor Legal </t>
  </si>
  <si>
    <t>Informe e resultado de evidencia de  los acuerdos elaborados</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</si>
  <si>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</si>
  <si>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</si>
  <si>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</si>
  <si>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</si>
  <si>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</si>
  <si>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</si>
  <si>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 xml:space="preserve">100% según requerimiento </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</si>
  <si>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</si>
  <si>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</si>
  <si>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</si>
  <si>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</si>
  <si>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</si>
  <si>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</si>
  <si>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t xml:space="preserve">Esta encuesta se realizó </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</si>
  <si>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Nancy Romero</t>
    </r>
    <r>
      <rPr>
        <sz val="11"/>
        <color theme="1"/>
        <rFont val="Times New Roman"/>
        <family val="1"/>
      </rPr>
      <t xml:space="preserve">
Analista de Atención a las Tesorerías Institucionales</t>
    </r>
  </si>
  <si>
    <t>Formularios de evaluación completados por institución.</t>
  </si>
  <si>
    <t xml:space="preserve">3. Medir el Nivel de Satisfacción con los servicios prestados por Tesorería Nacional  a las Tesorerías Institucionales. </t>
  </si>
  <si>
    <t>3.2 Evaluar nivel de satisfacción de las instituciones que reciben asistencia</t>
  </si>
  <si>
    <t>Esta encuesta se debe ser reprogramada para el trimestre octubre-diciembre</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</si>
  <si>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Yascal Ramírez</t>
    </r>
    <r>
      <rPr>
        <sz val="11"/>
        <color theme="1"/>
        <rFont val="Times New Roman"/>
        <family val="1"/>
      </rPr>
      <t xml:space="preserve">
Analista de Implementación de Normas de Tesorerías Institucionales</t>
    </r>
  </si>
  <si>
    <t xml:space="preserve">Archivos con informaciones compiladas y resultados procesados ' </t>
  </si>
  <si>
    <t xml:space="preserve">3.3  Preparar Informe de Encuesta de Satisfacción de Servicios. </t>
  </si>
  <si>
    <t>Informe de Nivel de Satisfacción validado y firmado por el Director de DNyATI.</t>
  </si>
  <si>
    <t xml:space="preserve">4. Constituir  un Comité Técnico para la evaluación e implementación de la función de rectoría asignada al Tesoro </t>
  </si>
  <si>
    <t>Es el apoyo al Tesorero Nacional  para la coordinación con todos los Directores para lograr realizar esta función.</t>
  </si>
  <si>
    <t>Comité conformado</t>
  </si>
  <si>
    <t>4.1  Propuesta de conformacion del Comite
4.2  Plan de trabajo 2023-2025</t>
  </si>
  <si>
    <t>DNyATI
Áreas misionales</t>
  </si>
  <si>
    <t>Propuesta de comite tecnico
Plan de trabajo elaborado</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</si>
  <si>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</si>
  <si>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</si>
  <si>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</si>
  <si>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</si>
  <si>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</si>
  <si>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</si>
  <si>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</si>
  <si>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</si>
  <si>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</si>
  <si>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</si>
  <si>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</si>
  <si>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 de las instituciones seleccionadas</t>
  </si>
  <si>
    <t xml:space="preserve">2. Natalia Franco </t>
  </si>
  <si>
    <t>6.2  Realizar el registro las nuevas instituciones en el SATI.</t>
  </si>
  <si>
    <t>75%</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</si>
  <si>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</si>
  <si>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</si>
  <si>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</si>
  <si>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</si>
  <si>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</si>
  <si>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 xml:space="preserve"> 7.4 Impartir capacitaciones acorde a las solicitudes recibidas y el Plan de Capacitación.</t>
  </si>
  <si>
    <t>100% de las capacitaciones realizadas.</t>
  </si>
  <si>
    <t>3. Nancy Romero</t>
  </si>
  <si>
    <t xml:space="preserve"> Correos remitidos y recibidos para la participación en la capacitación y/o Entrenamientos. </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</si>
  <si>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</si>
  <si>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</si>
  <si>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</si>
  <si>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</si>
  <si>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</si>
  <si>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</si>
  <si>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</si>
  <si>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</si>
  <si>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</si>
  <si>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 xml:space="preserve">100% de las comunicaciones realizadas </t>
  </si>
  <si>
    <t>8.4 Proporcionar orientación sobre documentación requerida, seguimiento de estatus y suministrar números de oficios para rastreabilidad de la solicitud en la entidad bancaria.</t>
  </si>
  <si>
    <t>Archivo de reportes diarios de las gestiones de cuentas</t>
  </si>
  <si>
    <t>1.2 Administrar el Sistema de la Cuenta Unica del Tesoro</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</si>
  <si>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</si>
  <si>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</si>
  <si>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</si>
  <si>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</si>
  <si>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</si>
  <si>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</si>
  <si>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</si>
  <si>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</si>
  <si>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 xml:space="preserve">Correos recibidos. </t>
  </si>
  <si>
    <t>9.2 Ofrecer respuesta al usuario y registrar la  Asistencia en el SATI.</t>
  </si>
  <si>
    <t xml:space="preserve">
 Reporte de Asistencia Técnica generado en el Sistema de Atención a Tesorerías Institucionales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</si>
  <si>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</si>
  <si>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</si>
  <si>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</si>
  <si>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</si>
  <si>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</si>
  <si>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Matriz de Estado de Cuentas Diarias
Correos remitidos de Estados de cuentas colectoras y movimiento financiero en libros diario. </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</si>
  <si>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</si>
  <si>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</si>
  <si>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</si>
  <si>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</si>
  <si>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</si>
  <si>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 xml:space="preserve">
Reporte SATI.
</t>
  </si>
  <si>
    <t>11.2 Remitir al Banco Central la solicitud de apertura de cuenta.</t>
  </si>
  <si>
    <t>11.3  Solicitar la creación de la estructura para el funcionamiento de las  UEPEXs.</t>
  </si>
  <si>
    <t>11.4  Comunicar a las instituciones  que pueden ejecutar en UEPEX.</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</si>
  <si>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</si>
  <si>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</si>
  <si>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</si>
  <si>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</si>
  <si>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t>96</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</si>
  <si>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</si>
  <si>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</si>
  <si>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</si>
  <si>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</si>
  <si>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de convocatorias.
Listados de Asistencia y fotos de los entramientos.</t>
  </si>
  <si>
    <t xml:space="preserve">4.  Fortalecimiento institucional del Tesoro basado en una cultura de excelencia y mejoramiento continuo. </t>
  </si>
  <si>
    <t>4.2 Reforzar el funcionamiento institucional</t>
  </si>
  <si>
    <t>1. Medición Satisfacción de los servicios Internos de la TN</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</si>
  <si>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</si>
  <si>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</si>
  <si>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t>1.1 Medir la satisfacción de los servicios internos de la División de Comunicaciones.</t>
  </si>
  <si>
    <t>04/07/2022</t>
  </si>
  <si>
    <t>31/12/2022</t>
  </si>
  <si>
    <t>Yaina Contrerasl 
Felix Sánchez</t>
  </si>
  <si>
    <t xml:space="preserve"> Encuesta diseñada.
 Reportes del Sistema sobre la aplicación de la encuesta.
 Informe de resultados a partir de la aplicación de la encuesta
Informe de resultados a partir de la aplicación de la encuesta aprobado.
 Plan de Acción de Mejoras.
Correo Electrónico sobre la publicación de los resultados de la encuesta
 Reporte de Seguimiento al Plan de Acción de Mejoras.</t>
  </si>
  <si>
    <t>1.2 Medir la satisfacción de los servicios internos del Departamento de Tecnología de la Información.</t>
  </si>
  <si>
    <t>08/08/2022</t>
  </si>
  <si>
    <t>1.3 Medir la satisfacción de los servicios internos de la Dirección Administrativa Financiera
Mayordomia y Transportación
Sección de Mantenimiento
Sección de Gestión Documental</t>
  </si>
  <si>
    <t xml:space="preserve">
07/11/2022</t>
  </si>
  <si>
    <t xml:space="preserve">
31/12/2022</t>
  </si>
  <si>
    <t>2. Medición del Clima Institucional de la TN.</t>
  </si>
  <si>
    <t>Consiste en dar poyo al Departamento de Recursos Humanos en la Elaboración del Instrumento para la medición del Clima Institucional y en la elaboración de los planes de acción correspondientes de acuerdo a los hallazgos</t>
  </si>
  <si>
    <t>Índice de Clima Institucional</t>
  </si>
  <si>
    <t>2.1 Definir con el Departamento de Recursos Humanos la elaboración del Instrumento de Medición</t>
  </si>
  <si>
    <t>15/12/2022</t>
  </si>
  <si>
    <t xml:space="preserve">Patricia Del Castillo
Claudio Hernandez 
Yaina Contreras </t>
  </si>
  <si>
    <t>Plan metodológico para diseño y aplicación de encuesta elaborado.
 Encuesta diseñada.</t>
  </si>
  <si>
    <t>2.2 Ejecutar encuesta de medición de clima</t>
  </si>
  <si>
    <t>Reportes del Sistema sobre la aplicación de la encuesta.</t>
  </si>
  <si>
    <t xml:space="preserve">2.3 Elaborar del Informe de Resultados </t>
  </si>
  <si>
    <t xml:space="preserve"> Informe de resultados a partir de la aplicación de la encuesta</t>
  </si>
  <si>
    <t xml:space="preserve">2.4. Confeccionar plan de acción de mejora de acuerdo a los hallazgos </t>
  </si>
  <si>
    <t xml:space="preserve"> Informe de resultados a partir de la aplicación de la encuesta aprobado.</t>
  </si>
  <si>
    <t>2.5. Remitir resultados con el fin de mantener el indicador SISMAP</t>
  </si>
  <si>
    <t>Correo Electrónico sobre la publicación de los resultados de la encuesta</t>
  </si>
  <si>
    <t>3. Postular al Premio Nacional a la Calidad</t>
  </si>
  <si>
    <t>Consiste en la actualización de la autoevaluación CAF haciendo de ella una metodología que permita el mejoramiento de la gestión de calidad institucional e identifique a través del autodiagnóstico los puntos fuertes y las áreas de mejoras con el fin de realizar una postulación al premio Nacional a la Calidad</t>
  </si>
  <si>
    <t>Premio Nacional a la Calidad</t>
  </si>
  <si>
    <t>Medalla de Oro</t>
  </si>
  <si>
    <t>01/05/2022</t>
  </si>
  <si>
    <t>01/10/2022</t>
  </si>
  <si>
    <t>Patricia Del Castillo
Claudio Hernandez 
Ramon Báez
Noemí German  
Licelot Abreu 
Julio Fernandez 
Luis Bernal 
Yaina Contreras 
Felix Sánchez</t>
  </si>
  <si>
    <t>Actualización de Autodiagnóstico CAF 2021-2022</t>
  </si>
  <si>
    <t>Autodiagnóstico y  Plan de Acción de Mejora CAF 2021-2022 ajustados.
Acuse de recibo de la remisión al MAP.</t>
  </si>
  <si>
    <t xml:space="preserve">3.3  Elaborar la Memoria de Postulación </t>
  </si>
  <si>
    <t>Memoria de Postulación</t>
  </si>
  <si>
    <t>3.4 Cargar evidencias en plataforma Ministerio Administración Pública</t>
  </si>
  <si>
    <t>Capturas de pantalla del proceso en línea</t>
  </si>
  <si>
    <t xml:space="preserve">3.5 Realizar Actividades de Preparación para visita de los evaluadores </t>
  </si>
  <si>
    <t xml:space="preserve">4. Implementación de las Normas Básicas de Control Interno </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</si>
  <si>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</si>
  <si>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</si>
  <si>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t>4.1  Implementar las Normas Básicas de Control Interno (NOBACI) en la TN.</t>
  </si>
  <si>
    <t>1/1/2022</t>
  </si>
  <si>
    <t>20/12/2022</t>
  </si>
  <si>
    <t>Yaina Contreras Acosta</t>
  </si>
  <si>
    <t xml:space="preserve">Nuevo Plan de Acción de Implementación NOBACI elaborado.
Print Screen de la carga de evidencias en el Sistema NOBACI.
Autodiagnóstico NOBACI </t>
  </si>
  <si>
    <t>4.2  Evaluar el nivel de cumplimiento de las Normas Básicas de Control Interno con corte al 31/12/2022.</t>
  </si>
  <si>
    <t>5. Automatización y Mejora de Procesos</t>
  </si>
  <si>
    <t>Consiste en la integración del proceso con las funciones que se llevan a cabo por área organizacional, permitiendo una visión sistemática de todos los productos y las actividades de la Institución, así como la digitalización documental, a fin de agilizar la búsqueda y consulta de la información.</t>
  </si>
  <si>
    <t>% de documentación trabajada según programado (DNyATI, DAD, DPyEF, DAFO y DACyRF)</t>
  </si>
  <si>
    <t>5.2 Revisar y actualizar los procesos y documentación concernientes a:
Rectoría del Sistema de Tesorería.</t>
  </si>
  <si>
    <t>6 documentos por áreas</t>
  </si>
  <si>
    <t>Claudio Hernandez</t>
  </si>
  <si>
    <t>Registro de participantes, correo para validar nivel de avance</t>
  </si>
  <si>
    <t>5.3 Revisar y actualizar los procesos y documentación concernientes a:
Gestión de Pagos</t>
  </si>
  <si>
    <t xml:space="preserve">6. Implementar la Estructura Organizacional </t>
  </si>
  <si>
    <t xml:space="preserve">Consiste en la implementación de la estructura organizativa de la institución, según los lineamientos establecidos por el órgano rector. </t>
  </si>
  <si>
    <t>% de la estructura organizacional implementada</t>
  </si>
  <si>
    <t>6.1 Analizar, revisar las solicitudes recibidas conjunto a las necesidades de las áreas y redactar informe.</t>
  </si>
  <si>
    <t>12 unidades organizacionales</t>
  </si>
  <si>
    <t>6.2  Presentación del informe para validación y aprobación de los directivos.</t>
  </si>
  <si>
    <t>6.3 Integración de los cambios en el documento a remitir al MAP.</t>
  </si>
  <si>
    <t>6.4 Gestión de aprobación de la estructura por parte del MAP.</t>
  </si>
  <si>
    <t xml:space="preserve">7. Actualizar el Manual de Organización y Funciones </t>
  </si>
  <si>
    <t xml:space="preserve">Consiste en la actualización del Manual de Organización y Funciones, dentro del marco de las normativas vigentes, partiendo de la estructura aprobada por el órgano rector. </t>
  </si>
  <si>
    <t>Manual de Organización y Funciones, según áreas aprobadas</t>
  </si>
  <si>
    <t>7.1 Analizar las solicitudes recibidas y/o necesidades de las áreas.</t>
  </si>
  <si>
    <t>7.2 Revisión de las funciones y estructuras aprobados en las diferentes áreas.</t>
  </si>
  <si>
    <t>7.3 Revisión documental y redacción del documento.</t>
  </si>
  <si>
    <t>7.4 Presentación de la propuesta para validación y aprobación de los directivos.</t>
  </si>
  <si>
    <t>7.5 Integración de los cambios en el documento y remitir al MAP para revisión y observaciones.</t>
  </si>
  <si>
    <t>8- Formular el Plan Operativo Anual 2023</t>
  </si>
  <si>
    <t>Se refiere a la coordinacion del proceso de formulacion de los planes operativos anuales de la TN, en el cual se concretizan los objetivos establecidos en el PEI y las demás operaciones del área, expresando como los productos y actividades que cada área ejecutará en el periodo de un año.</t>
  </si>
  <si>
    <t>POA elaborado</t>
  </si>
  <si>
    <t xml:space="preserve">8.1 Realizar la actualización de los instrumentos/criterios generales del proceso de formulación POA y coordinar la logística de los talleres. </t>
  </si>
  <si>
    <t>Patricia Del Castillo 
Wendy Tavarez
Luis Bernal</t>
  </si>
  <si>
    <t>Borrador de metodología para Formulación POA 2022 elaborado.
Metodología POA 2022 y Procedimiento de Costeo de las Iniciativas del POA actualizados.
Registro de Participantes y/o correos.
Borrador consolidado del Plan Operativo Anual 2023</t>
  </si>
  <si>
    <t>8.2 Comunicar la apertura del proceso y realizar distintos encuentros con las áreas, para la socialización de los lineamientos e instrumentos a ser utilizados.</t>
  </si>
  <si>
    <t xml:space="preserve">8.3 Brindar asistencia técnica durante el proceso de formulación y validar la consistencia de los planes con la planificación estratégica, funciones de cada área y los indicadores del SCI. </t>
  </si>
  <si>
    <t>8.4 Revisar los POA preliminares y remisión a los directivos para la validación de los planes de sus respectivas áreas.</t>
  </si>
  <si>
    <t>8.5 Socialización de la planificación operativa institucional con la MAE y los actores asociados, consolidación del documento y publicación en el portal web institucional.</t>
  </si>
  <si>
    <t xml:space="preserve">9. Realizar el monitoreo al Plan Operativo Anual 2022 </t>
  </si>
  <si>
    <t>Cantidad de informe elaborado</t>
  </si>
  <si>
    <t>9.1 Elaborar las matrices de POA trimestrales de las diferentes áreas y colocarlas en las carpetas correspondientes</t>
  </si>
  <si>
    <t xml:space="preserve">Patricia Del Castillo 
Wendy Tavarez                 Luis Bernal
</t>
  </si>
  <si>
    <t>Matriz de monitoreo trimestral por área
Matriz unificadas para ser cargadas en el portal de transparencia</t>
  </si>
  <si>
    <t>9.2 Realizar el seguimiento oportuno a las áreas para el llenado de las matrices de monitoreo del POA.</t>
  </si>
  <si>
    <t>9.3 Realizar el consolidado de los POA al final del trimestre para remitir a la OAI</t>
  </si>
  <si>
    <t>10. Realizar el Monitoreo y la   Evaluación del  Estratégico Institucional 2022-2025</t>
  </si>
  <si>
    <t xml:space="preserve">Hace referencia al proceso de evaluación y actualización anual del Plan Estratégico Institucional vigente, a través del cual se monitorea el avance de los objetivos establecidos, los cuales sirven de insumo para la toma de decisiones. </t>
  </si>
  <si>
    <t>10.1  Remitir a las unidades organizativas, la solicitud de evaluación y/o actualización de sus metas institucionales, así como  la herramienta a ser utilizada en el proceso.</t>
  </si>
  <si>
    <t>Patricia Del Castillo 
Wendy Tavarez 
Felix Sánchez</t>
  </si>
  <si>
    <t>Informe de avance del PEI 2022-2025</t>
  </si>
  <si>
    <t>10.2 Revisar las matrices recibidas y validar las actualizaciones solicitadas, retroalimentando al área con las observaciones identificadas.</t>
  </si>
  <si>
    <t>10.3 Elaborar Informe sobre  el nivel de cumplimiento del PEI 2022-2025  y publicarlo en el portal web de la institución</t>
  </si>
  <si>
    <t>11. Elaborar y dar seguimiento al Plan Anual de Compras y Contrataciones en colaboración con la DAF</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</si>
  <si>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</si>
  <si>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</si>
  <si>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11.1 Coordinar y definir con el Div. de Compras, los lineamientos e instrumentos para el levantamiento de la información.</t>
  </si>
  <si>
    <t xml:space="preserve">Plantilla para elaboración de PACC
Platilla completada con las informaciones remitidas por las áreas. </t>
  </si>
  <si>
    <t>11.2 Remitir la solicitud de identificación de requerimientos (bienes y servicios) y brindar asistencia a las áreas en el llenado de la plantilla e identificación de insumos.</t>
  </si>
  <si>
    <t>11.3 Clasificar y consolidar los insumos identificados por las áreas, para su posterior remisión a las áreas involucradas (DTIC, DRRHH, DA)</t>
  </si>
  <si>
    <t>11.4 Remitir a la DAF para la codificación y  asignación de precios y gestión de la aprobación del documento por la MAE.</t>
  </si>
  <si>
    <t>11.5 Seguimiento y ajuste a la ejecución del PACC 2022</t>
  </si>
  <si>
    <t>12.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</si>
  <si>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</si>
  <si>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</si>
  <si>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12.1 Coordinar con la Dirección Financiera el proceso de revisión de la estructura programática, acorde con los criterios establecidos por los órganos rectores (MH y DIGEPRES).</t>
  </si>
  <si>
    <t>30/11/2022</t>
  </si>
  <si>
    <t>Patricia Del Castillo 
Wendy tavarez                   Luis Bernal</t>
  </si>
  <si>
    <t>Matriz de Levantamiento.
Borrador del  Diagnóstico de Requerimientos Institucionales 2023
Borrador de Propuesta del Presupuesto.
'Propuesta de Presupuesto Institucional 2023.</t>
  </si>
  <si>
    <t>12.2 Remitir la solicitud de información a las áreas misionales y brindar asistencia en la identificación de su producción física terminal.</t>
  </si>
  <si>
    <t>12.3 Validar producción e indicadores con las áreas sustantivas, y consensuar con  la Dirección Financiera los elementos programáticos a ser incorporados.</t>
  </si>
  <si>
    <t>12.4 Socializar el documento con la MAE y los directivos, para fines de aprobación para su remisión a la DIGEPRES.</t>
  </si>
  <si>
    <t xml:space="preserve">13. Elaborar el Informe Semestral y Anual de Rendición de Cuenta </t>
  </si>
  <si>
    <t>Consiste en la elaboración del documento que recopila los logros semestrales y anuales de los objetivos institucionales, de acuerdo a los lineamientos determinados por el MINPRE.</t>
  </si>
  <si>
    <t>Informes elaborados</t>
  </si>
  <si>
    <t>13.1 Preparar los esquemas para la solicitud de la información a las áreas, de acuerdo a los lineamientos remitidos por el MINPRE.</t>
  </si>
  <si>
    <t>Patricia Del Castillo
Claudio Hernandez</t>
  </si>
  <si>
    <t xml:space="preserve">Borrador de Memoria de Rendición de Cuenta </t>
  </si>
  <si>
    <t>13.2 Seguimiento y asistencia técnica a las distintas áreas en la elaboración del documento.</t>
  </si>
  <si>
    <t>13.3 Análisis, depuración y compilación de los insumos recibidos y consolidación del documento preliminar.</t>
  </si>
  <si>
    <t xml:space="preserve">13.4 Gestionar la validación de la MAE, carga de la memoria/informe al SAMI/MINPRE y publicación en el portal web. </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</si>
  <si>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</si>
  <si>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</si>
  <si>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</si>
  <si>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</si>
  <si>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</si>
  <si>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</si>
  <si>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45%</t>
  </si>
  <si>
    <t>100 %</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</si>
  <si>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</si>
  <si>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</si>
  <si>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</si>
  <si>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</si>
  <si>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</si>
  <si>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</si>
  <si>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</si>
  <si>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0</t>
  </si>
  <si>
    <t xml:space="preserve">10%
</t>
  </si>
  <si>
    <t>En desarrollo</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</si>
  <si>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</si>
  <si>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</si>
  <si>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</si>
  <si>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</si>
  <si>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</si>
  <si>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</si>
  <si>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</si>
  <si>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</si>
  <si>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</si>
  <si>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</si>
  <si>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</si>
  <si>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</si>
  <si>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</si>
  <si>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</si>
  <si>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</si>
  <si>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</si>
  <si>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</si>
  <si>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</si>
  <si>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</si>
  <si>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</si>
  <si>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</si>
  <si>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100</t>
  </si>
  <si>
    <t>DPYEF
UEPEX
DIGES
Rita A. Polanco</t>
  </si>
  <si>
    <t>Definición funcional del aplicativo con los parámetros requeridos.</t>
  </si>
  <si>
    <t>5.2 Desarrollar  la funcionalidad  Informática para la Automatización de la Cuota de Pago de  UEPEX.</t>
  </si>
  <si>
    <t xml:space="preserve">Validar en el aplicativo que están los requerimientos necesarios. </t>
  </si>
  <si>
    <t>5.3 Pruebas en el SIGEF de los nuevos requerimientos.</t>
  </si>
  <si>
    <t>Reportes de resultado de Pruebas/validación</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</si>
  <si>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</si>
  <si>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</si>
  <si>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</si>
  <si>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</si>
  <si>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</si>
  <si>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mensual</t>
  </si>
  <si>
    <t>6.1 Monitorear el comportamiento de las distintas variables financieras establecidas en la política de Riesgos de TN.</t>
  </si>
  <si>
    <t>Apartir de este trimestre el informe sera trimestral</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</si>
  <si>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</si>
  <si>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</si>
  <si>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</si>
  <si>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</si>
  <si>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</si>
  <si>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</si>
  <si>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</si>
  <si>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</si>
  <si>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</si>
  <si>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</si>
  <si>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</si>
  <si>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</si>
  <si>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</si>
  <si>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</si>
  <si>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</si>
  <si>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</si>
  <si>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</si>
  <si>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</si>
  <si>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</si>
  <si>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</si>
  <si>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</si>
  <si>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</si>
  <si>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</si>
  <si>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</si>
  <si>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1</t>
  </si>
  <si>
    <t xml:space="preserve"> Proyección de Ingresos  elaborada.
Correos remitiendo  Proyección.</t>
  </si>
  <si>
    <t>9.2 Determinar índice de comportamientos o tendencias.</t>
  </si>
  <si>
    <t>Cantidad de  proyección de ingresos  trimestralmente</t>
  </si>
  <si>
    <t>9.3  Aplicar índices a la base seleccionada.</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</si>
  <si>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</si>
  <si>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</si>
  <si>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</si>
  <si>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</si>
  <si>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</si>
  <si>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</si>
  <si>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</si>
  <si>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</si>
  <si>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</si>
  <si>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</si>
  <si>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</si>
  <si>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</si>
  <si>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Primer escenario del Programa Anual de Caja elaborado.</t>
  </si>
  <si>
    <t>11.3 Elaborar el Flujo de caja.</t>
  </si>
  <si>
    <t xml:space="preserve"> Flujo de caja elaborado.</t>
  </si>
  <si>
    <t>11.4  Presentar  resultado de caja, disponiblidad inicial, disponibilidad total, resultado operacional y saldo neto.</t>
  </si>
  <si>
    <t xml:space="preserve"> Matriz de Seguimiento de riesgos fiscales actualizada.</t>
  </si>
  <si>
    <t>11.5 Seguimiento de los riesgos fiscales</t>
  </si>
  <si>
    <t>12. Implementar el Modelo  del Tesoro basado en riesgos</t>
  </si>
  <si>
    <t>Modelo  del Tesoro basado en riesgos</t>
  </si>
  <si>
    <t>Porcentaje de avance en la  implementación del Modelo  del Tesoro basado en riesgos</t>
  </si>
  <si>
    <t>12.1 Definir Modelo del Tesoro</t>
  </si>
  <si>
    <t>No definido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</si>
  <si>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</si>
  <si>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</si>
  <si>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</si>
  <si>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</si>
  <si>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</si>
  <si>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</si>
  <si>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</si>
  <si>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</si>
  <si>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Informes de Situación Financiera elaborados.
 Correos remitiendo  informes.</t>
  </si>
  <si>
    <t>13.2 Generar reportes de gastos ejecutados.</t>
  </si>
  <si>
    <t>13.3 Evaluar el comportamiento de los  ingresos percibidos  vs los ingresos estimados.</t>
  </si>
  <si>
    <t>Cantidad de informes mensuales</t>
  </si>
  <si>
    <t>13.4 Evaluar el comportamiento de los gastos ejecutados vs la cuota de compromiso aprobada.</t>
  </si>
  <si>
    <t>12</t>
  </si>
  <si>
    <t>13.5 Elaborar  el  Informe de Situacion Financiera del Tesoro.</t>
  </si>
  <si>
    <t xml:space="preserve"> 4. Fortalecimiento institucional del Tesoro basado en una cultura de excelencia y mejoramiento continuo. </t>
  </si>
  <si>
    <t>4.1.  Fortalecer la gestión del talento humano implementando planes, programas y beneficios competitivos que garantice la excelencia</t>
  </si>
  <si>
    <t>1. Reforzar capacitaciones al personal de la TN.</t>
  </si>
  <si>
    <t>Levantamiento de necesidades de Personal.</t>
  </si>
  <si>
    <t>Cantidad de personal capacitado según lo planificado.</t>
  </si>
  <si>
    <t xml:space="preserve">1.1. Identificar y analizar las necesidades de
capacitación para personal . 
1.2.  Elaborar el Plan de Capacitación.
1.3. Implementar el Plan de Capacitación. 
1.4 Capacitar personal  </t>
  </si>
  <si>
    <t>70%</t>
  </si>
  <si>
    <t>85%</t>
  </si>
  <si>
    <t>induuciones continueas de acuerdo a los requerimientos de la institucion, al igual que las capacitaciones delos servidores</t>
  </si>
  <si>
    <t xml:space="preserve">1/1/2022
(cortes trimestrales)
</t>
  </si>
  <si>
    <t xml:space="preserve">31/12/2022
(cortes trimestrales)
</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</si>
  <si>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</si>
  <si>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</si>
  <si>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</si>
  <si>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2022 </t>
  </si>
  <si>
    <t>Cantidad del personal correspondiente a evaluar</t>
  </si>
  <si>
    <t xml:space="preserve">2.1 Consolidar los acuerdos
Seguimiento a los acuerdos
2.2 Desarrollar charlas inductivas de proceso de
evaluación del desempeño. </t>
  </si>
  <si>
    <t>inducciones realizadas a la totalidad del personal de nuevo ingreso</t>
  </si>
  <si>
    <t>01/1/20/22</t>
  </si>
  <si>
    <t>1. Amelia Johnson
Enc. Reclutamiento
2. Chris del Rosario</t>
  </si>
  <si>
    <t xml:space="preserve">Correos remitidos a los Directores y formularios de evaluaciones realizados
</t>
  </si>
  <si>
    <t>Plan de mejora ejecutado de acuerdo a los resultado obtenidos</t>
  </si>
  <si>
    <t>3.1 Realizar el cuestionario
Recibir el plan de mejora
Implementar el plan de mejora</t>
  </si>
  <si>
    <t>en el proximo trimestre corresponde realizar la evaluacion por desempeno a todo el personal.</t>
  </si>
  <si>
    <t xml:space="preserve">1/10/2022
(cortes trimestrales)
</t>
  </si>
  <si>
    <t>1. Lucy Feliz
Enc. RRHH
2.Gleny Pimentel
3. Luz Morillo</t>
  </si>
  <si>
    <t>Plan de acción y reportes de avances</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</si>
  <si>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</si>
  <si>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 
Aplicar las mejoras identificadas en los resultados de la encuesta de Clima Organizacional y satisfacción de los Servicios de TN</t>
  </si>
  <si>
    <t>3.2 Definir con el Departamento de Recursos Humanos la elaboración del Instrumento de Medición</t>
  </si>
  <si>
    <t>encuesta realizada al personal, con la que se implementara un plan de mejora</t>
  </si>
  <si>
    <t>3.3 Ejecutar encuesta de medición de clima</t>
  </si>
  <si>
    <t xml:space="preserve">3.4 Elaborar del Informe de Resultados </t>
  </si>
  <si>
    <t xml:space="preserve">3.5 . Confeccionar plan de acción de mejora de acuerdo a los hallazgos </t>
  </si>
  <si>
    <t>3.6. Remitir resultados con el fin de mantener el indicador SISMAP</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</si>
  <si>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</si>
  <si>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</si>
  <si>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</si>
  <si>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</si>
  <si>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datos actualizados</t>
  </si>
  <si>
    <t xml:space="preserve">1/01/2022
(cortes mensuales)
</t>
  </si>
  <si>
    <t xml:space="preserve">31/12/2022
(cortes mensuales)
</t>
  </si>
  <si>
    <t>1. Gleny Pimentel
Enc. Nomina
2. Raymond Ramirez</t>
  </si>
  <si>
    <t>Base de datos actualizadas</t>
  </si>
  <si>
    <t>Reportes de descuentos y reportes de nominas mensuales</t>
  </si>
  <si>
    <t>4.2 Preparar las nóminas de la organización, aplicando los descuentos correspondientes.</t>
  </si>
  <si>
    <t>nominas organizadas descuentos aplicados</t>
  </si>
  <si>
    <t xml:space="preserve">1/1/2022
(cortes mensuales)
</t>
  </si>
  <si>
    <t>Nominas actualizadas</t>
  </si>
  <si>
    <t>Cambios realizados y reporte de nomina actualizados</t>
  </si>
  <si>
    <t>4.3 Preparar las nóminas de Compensaciones y beneficios</t>
  </si>
  <si>
    <t xml:space="preserve">calculos realizados </t>
  </si>
  <si>
    <t>Nominas de compensación y beneficios generadas</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</si>
  <si>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</si>
  <si>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</si>
  <si>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</si>
  <si>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t>
  </si>
  <si>
    <t>diplomado en seguidad ocupacional programado para el proximo trimestre</t>
  </si>
  <si>
    <t>1. Luz Morillo</t>
  </si>
  <si>
    <t>Listados de asistencias a capacitaciones, fotos y correos</t>
  </si>
  <si>
    <t>6. Implementar la Estructura Organizacional</t>
  </si>
  <si>
    <t>Adecuar la Estructura Organizacional de acuerdo a los nuevos lineamientos para el fortalecimiento Institucional</t>
  </si>
  <si>
    <t>Estructura organizacional implementada de acuerdo a las modificaciones realizadas</t>
  </si>
  <si>
    <t xml:space="preserve">
6.1 Implementación de la estructura, definiendo los nuevos cargos disponibles
6.2 Adecuación de espacio físico 
</t>
  </si>
  <si>
    <t>se identificaron  y crearon 16 nuevos cargos, se realizo el levantamineto para la ampliacion del espacio fisico con un presupesto aprovado de 12 millones de pesos</t>
  </si>
  <si>
    <t>TRANSFERIDO AL 2023</t>
  </si>
  <si>
    <t>1. Lucy Feliz
Enc. RRHH
2. Amelia Johnson
Enc. Reclutamiento
3. Gleny Pimentel
Enc. Nomina</t>
  </si>
  <si>
    <t>Comunicación de solicitud de aprobación de estructura.
Comunicación de solicitud de adecuación de espacio físico</t>
  </si>
  <si>
    <t>7. Desarrollar el Manual
de Cargos y Perfiles de Competencias</t>
  </si>
  <si>
    <t>Robustecer y rediseñar el Manual de Cargos, conforme los nuevos lineamientos de la Resolución que aprueba la Estructura.</t>
  </si>
  <si>
    <t>100% de implementación sobre los nuevos lineamientos</t>
  </si>
  <si>
    <t xml:space="preserve">7.1Actualizar matriz de cargos vacantes
7.2 Actualizar manual de cargos
7.3 Actualizar Matriz de escala salarial
</t>
  </si>
  <si>
    <t>Robustecido  y rediseñdo el Manual de Cargos, conforme los nuevos lineamientos de la Resolución que aprueba la Estructura</t>
  </si>
  <si>
    <t xml:space="preserve">1. Amelia Johnson
Enc. Reclutamiento
2. Luz Morillo
</t>
  </si>
  <si>
    <t>Matriz de cargos actualizada.
Manual de cargos actualizado.
Matriz de escala salaria  actualizada.</t>
  </si>
  <si>
    <t>8. Reclutar y  seleccionar el personal acorde al perfil del puesto.</t>
  </si>
  <si>
    <t>Realizar reclutamiento de personal, de acuerdo al perfil del cargo</t>
  </si>
  <si>
    <t>100% del personal  que cumplen con los requisitos</t>
  </si>
  <si>
    <t>8.1 Identificar las necesidades de plazas.
8.2 Realizar el proceso de reclutamiento de personal. 
8.3 Aplicar las pruebas correspondientes. 
8.4 Seleccionar perfiles y ejecutar designaciones. 
8.5 Asignación de Roles para Accesos, permisos y Sistema Perimetral a Empleados de la TN.
8.6 Realizar el proceso de carnetización.</t>
  </si>
  <si>
    <t>perfiles seleccionados puestos designados y funciones definadas</t>
  </si>
  <si>
    <t>1. Amelia Johnson
Enc. Reclutamiento
2. Omayra Sanchez</t>
  </si>
  <si>
    <r>
      <t xml:space="preserve">Plan de Dotación de Personal del 2021 Aprobado. </t>
    </r>
    <r>
      <rPr>
        <b/>
        <sz val="12"/>
        <color theme="1"/>
        <rFont val="Times New Roman"/>
        <family val="1"/>
      </rPr>
      <t xml:space="preserve">
</t>
    </r>
    <r>
      <rPr>
        <sz val="12"/>
        <color theme="1"/>
        <rFont val="Times New Roman"/>
        <family val="1"/>
      </rPr>
      <t xml:space="preserve">Evidencias de la Ejecución:
- Base de Concursos realizados. 
-Acciones de Personal completadas.
Registro de Elegible de los Concursos realizados según el Plan.
Reportes de Ejecución del Plan definido para el periodo. </t>
    </r>
  </si>
  <si>
    <t>Ramon Cid Cesar Valentin</t>
  </si>
  <si>
    <t>01    2022</t>
  </si>
  <si>
    <t>Año:   Versión:</t>
  </si>
  <si>
    <r>
      <rPr>
        <b/>
        <sz val="20"/>
        <rFont val="Times New Roman"/>
        <family val="1"/>
      </rPr>
      <t>Patricia del Castillo</t>
    </r>
    <r>
      <rPr>
        <sz val="20"/>
        <rFont val="Times New Roman"/>
        <family val="1"/>
      </rPr>
      <t xml:space="preserve">
</t>
    </r>
    <r>
      <rPr>
        <sz val="18"/>
        <rFont val="Times New Roman"/>
        <family val="1"/>
      </rPr>
      <t>Encargada del Departamento Planificación y Desarrollo</t>
    </r>
  </si>
  <si>
    <t>Firma:</t>
  </si>
  <si>
    <t>Fecha:</t>
  </si>
  <si>
    <t xml:space="preserve">TR- 82.62%
CH- 1.46%
NO- 15.92%
Nota: Estos porcentajes corresponden al total de los valores por cada medio de pago.
 </t>
  </si>
  <si>
    <r>
      <rPr>
        <b/>
        <sz val="11"/>
        <rFont val="Times New Roman"/>
        <family val="1"/>
      </rPr>
      <t>Transferencia</t>
    </r>
    <r>
      <rPr>
        <sz val="11"/>
        <rFont val="Times New Roman"/>
        <family val="1"/>
      </rPr>
      <t xml:space="preserve">- cantidad de Lib. 43,730 - cant. Comprobante 2,891,910
</t>
    </r>
    <r>
      <rPr>
        <b/>
        <sz val="11"/>
        <rFont val="Times New Roman"/>
        <family val="1"/>
      </rPr>
      <t>Cheques</t>
    </r>
    <r>
      <rPr>
        <sz val="11"/>
        <rFont val="Times New Roman"/>
        <family val="1"/>
      </rPr>
      <t xml:space="preserve">- cantidad de Lib. 1,807 - cant. Comprobante 336,219
</t>
    </r>
    <r>
      <rPr>
        <b/>
        <sz val="11"/>
        <rFont val="Times New Roman"/>
        <family val="1"/>
      </rPr>
      <t>Notas</t>
    </r>
    <r>
      <rPr>
        <sz val="11"/>
        <rFont val="Times New Roman"/>
        <family val="1"/>
      </rPr>
      <t>- cantidad de Lib. 541 - cant. Comprobante 583</t>
    </r>
  </si>
  <si>
    <r>
      <t xml:space="preserve">4.1 Verificaciones y autorizaciones de las solicitudes de adición, eliminación o sustitución de firmantes de cuentas bancarias del sector público no financiero. Revisar </t>
    </r>
    <r>
      <rPr>
        <b/>
        <sz val="12"/>
        <rFont val="Times New Roman"/>
        <family val="1"/>
      </rPr>
      <t xml:space="preserve">el </t>
    </r>
    <r>
      <rPr>
        <sz val="12"/>
        <rFont val="Times New Roman"/>
        <family val="1"/>
      </rPr>
      <t>producto no tiene que ver con la actividad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</si>
</sst>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RD$&quot;* #,##0.00_);_(&quot;RD$&quot;* \(#,##0.00\);_(&quot;RD$&quot;* &quot;-&quot;??_);_(@_)"/>
    <numFmt numFmtId="43" formatCode="_(* #,##0.00_);_(* \(#,##0.00\);_(* &quot;-&quot;??_);_(@_)"/>
    <numFmt numFmtId="164" formatCode="_-* #,##0.00\ _€_-;\-* #,##0.00\ _€_-;_-* &quot;-&quot;??\ _€_-;_-@_-"/>
    <numFmt numFmtId="165" formatCode="[$-1C0A]d&quot; de &quot;mmmm&quot; de &quot;yyyy;@"/>
    <numFmt numFmtId="166" formatCode="_(* #,##0_);_(* \(#,##0\);_(* &quot;-&quot;??_);_(@_)"/>
    <numFmt numFmtId="167" formatCode="#,##0;[Red]#,##0"/>
    <numFmt numFmtId="168" formatCode="dd/mm/yyyy;@"/>
    <numFmt numFmtId="169" formatCode="dd/mm/yy;@"/>
  </numFmts>
  <fonts count="76"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b/>
      <sz val="9"/>
      <color rgb="FF000000"/>
      <name val="Times New Roman"/>
      <family val="1"/>
    </font>
    <font>
      <sz val="9"/>
      <name val="Arial"/>
      <family val="2"/>
    </font>
    <font>
      <b/>
      <sz val="9"/>
      <color theme="0"/>
      <name val="Times New Roman"/>
      <family val="1"/>
    </font>
    <font>
      <sz val="12"/>
      <color theme="1"/>
      <name val="Times New Roman"/>
      <family val="1"/>
    </font>
    <font>
      <b/>
      <sz val="12"/>
      <color theme="1"/>
      <name val="Times New Roman"/>
      <family val="1"/>
    </font>
    <font>
      <b/>
      <sz val="12"/>
      <name val="Times New Roman"/>
      <family val="1"/>
    </font>
    <font>
      <b/>
      <sz val="11"/>
      <color rgb="FFFF0000"/>
      <name val="Times New Roman"/>
      <family val="1"/>
    </font>
    <font>
      <sz val="10"/>
      <name val="Arial"/>
      <family val="2"/>
    </font>
    <font>
      <b/>
      <sz val="14"/>
      <color theme="1"/>
      <name val="Times New Roman"/>
      <family val="1"/>
    </font>
    <font>
      <b/>
      <sz val="11"/>
      <color rgb="FF002060"/>
      <name val="Times New Roman"/>
      <family val="1"/>
    </font>
    <font>
      <b/>
      <sz val="11"/>
      <color rgb="FFFFFFFF"/>
      <name val="Times New Roman"/>
      <family val="1"/>
    </font>
    <font>
      <sz val="11"/>
      <color rgb="FF002060"/>
      <name val="Times New Roman"/>
      <family val="1"/>
    </font>
    <font>
      <sz val="11"/>
      <color rgb="FFFFFFFF"/>
      <name val="Times New Roman"/>
      <family val="1"/>
    </font>
    <font>
      <sz val="11"/>
      <color theme="4" tint="-0.499984740745262"/>
      <name val="Times New Roman"/>
      <family val="1"/>
    </font>
    <font>
      <sz val="7"/>
      <color theme="4" tint="-0.499984740745262"/>
      <name val="Times New Roman"/>
      <family val="1"/>
    </font>
    <font>
      <b/>
      <sz val="14"/>
      <color rgb="FF000000"/>
      <name val="Times New Roman"/>
      <family val="1"/>
    </font>
    <font>
      <b/>
      <sz val="10"/>
      <color rgb="FFFFFFFF"/>
      <name val="Times New Roman"/>
      <family val="1"/>
    </font>
    <font>
      <sz val="10"/>
      <name val="Wingdings"/>
      <charset val="2"/>
    </font>
    <font>
      <b/>
      <sz val="11"/>
      <color theme="4" tint="-0.499984740745262"/>
      <name val="Times New Roman"/>
      <family val="1"/>
    </font>
    <font>
      <sz val="11"/>
      <color theme="4" tint="-0.499984740745262"/>
      <name val="Calibri"/>
      <family val="2"/>
      <scheme val="minor"/>
    </font>
    <font>
      <b/>
      <sz val="10.5"/>
      <color rgb="FFFFFFFF"/>
      <name val="Times New Roman"/>
      <family val="1"/>
    </font>
    <font>
      <b/>
      <sz val="10.5"/>
      <color rgb="FF002060"/>
      <name val="Times New Roman"/>
      <family val="1"/>
    </font>
    <font>
      <b/>
      <sz val="12"/>
      <color rgb="FF002060"/>
      <name val="Times New Roman"/>
      <family val="1"/>
    </font>
    <font>
      <b/>
      <sz val="9"/>
      <color rgb="FFFFFFFF"/>
      <name val="Arial"/>
      <family val="2"/>
    </font>
    <font>
      <b/>
      <sz val="11"/>
      <color rgb="FFFFFFFF"/>
      <name val="Arial"/>
      <family val="2"/>
    </font>
    <font>
      <sz val="12"/>
      <name val="Times New Roman"/>
      <family val="1"/>
    </font>
    <font>
      <sz val="12"/>
      <color rgb="FF000000"/>
      <name val="Times New Roman"/>
      <family val="1"/>
    </font>
    <font>
      <b/>
      <sz val="12"/>
      <color rgb="FF000000"/>
      <name val="Times New Roman"/>
      <family val="1"/>
    </font>
    <font>
      <sz val="11"/>
      <color theme="3"/>
      <name val="Times New Roman"/>
      <family val="1"/>
    </font>
    <font>
      <sz val="11"/>
      <color rgb="FFC00000"/>
      <name val="Times New Roman"/>
      <family val="1"/>
    </font>
    <font>
      <sz val="11"/>
      <name val="Times New Roman"/>
      <family val="1"/>
    </font>
    <font>
      <sz val="11"/>
      <color rgb="FF000000"/>
      <name val="Times New Roman"/>
      <family val="1"/>
    </font>
    <font>
      <b/>
      <sz val="14"/>
      <name val="Times New Roman"/>
      <family val="1"/>
    </font>
    <font>
      <b/>
      <sz val="11"/>
      <color rgb="FF000000"/>
      <name val="Times New Roman"/>
      <family val="1"/>
    </font>
    <font>
      <b/>
      <sz val="12"/>
      <color theme="0"/>
      <name val="Times New Roman"/>
      <family val="1"/>
    </font>
    <font>
      <sz val="8"/>
      <name val="Times New Roman"/>
      <family val="1"/>
    </font>
    <font>
      <sz val="10"/>
      <color rgb="FFFF0000"/>
      <name val="Times New Roman"/>
      <family val="1"/>
    </font>
    <font>
      <b/>
      <sz val="9"/>
      <color indexed="81"/>
      <name val="Tahoma"/>
      <family val="2"/>
    </font>
    <font>
      <sz val="9"/>
      <color indexed="81"/>
      <name val="Tahoma"/>
      <family val="2"/>
    </font>
    <font>
      <b/>
      <sz val="11"/>
      <color indexed="81"/>
      <name val="Tahoma"/>
      <family val="2"/>
    </font>
    <font>
      <sz val="9"/>
      <color indexed="81"/>
      <name val="Tahoma"/>
      <charset val="1"/>
    </font>
    <font>
      <b/>
      <sz val="20"/>
      <color theme="0"/>
      <name val="Times New Roman"/>
      <family val="1"/>
    </font>
    <font>
      <sz val="20"/>
      <name val="Times New Roman"/>
      <family val="1"/>
    </font>
    <font>
      <sz val="18"/>
      <name val="Times New Roman"/>
      <family val="1"/>
    </font>
  </fonts>
  <fills count="23">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00206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rgb="FFB4C6E7"/>
      </bottom>
      <diagonal/>
    </border>
    <border>
      <left style="medium">
        <color rgb="FF8EAADB"/>
      </left>
      <right style="medium">
        <color rgb="FF8EAADB"/>
      </right>
      <top/>
      <bottom style="medium">
        <color rgb="FF8EAADB"/>
      </bottom>
      <diagonal/>
    </border>
    <border>
      <left/>
      <right style="medium">
        <color rgb="FF8EAADB"/>
      </right>
      <top/>
      <bottom style="medium">
        <color rgb="FF8EAADB"/>
      </bottom>
      <diagonal/>
    </border>
    <border>
      <left style="medium">
        <color rgb="FF8EAADB"/>
      </left>
      <right style="medium">
        <color rgb="FF8EAADB"/>
      </right>
      <top/>
      <bottom/>
      <diagonal/>
    </border>
    <border>
      <left/>
      <right style="medium">
        <color rgb="FF8EAADB"/>
      </right>
      <top/>
      <bottom/>
      <diagonal/>
    </border>
    <border>
      <left/>
      <right style="medium">
        <color indexed="64"/>
      </right>
      <top style="medium">
        <color indexed="64"/>
      </top>
      <bottom/>
      <diagonal/>
    </border>
  </borders>
  <cellStyleXfs count="15">
    <xf numFmtId="0" fontId="0" fillId="0" borderId="0"/>
    <xf numFmtId="164" fontId="6" fillId="0" borderId="0" applyFont="0" applyFill="0" applyBorder="0" applyAlignment="0" applyProtection="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14" fillId="8" borderId="0" applyNumberFormat="0" applyBorder="0" applyAlignment="0" applyProtection="0"/>
    <xf numFmtId="0" fontId="2" fillId="0" borderId="0"/>
    <xf numFmtId="44" fontId="20" fillId="0" borderId="0" applyFont="0" applyFill="0" applyBorder="0" applyAlignment="0" applyProtection="0"/>
    <xf numFmtId="0" fontId="1" fillId="0" borderId="0"/>
    <xf numFmtId="9" fontId="1" fillId="0" borderId="0" applyFont="0" applyFill="0" applyBorder="0" applyAlignment="0" applyProtection="0"/>
    <xf numFmtId="43" fontId="39" fillId="0" borderId="0" applyFont="0" applyFill="0" applyBorder="0" applyAlignment="0" applyProtection="0"/>
    <xf numFmtId="0" fontId="3" fillId="0" borderId="0"/>
    <xf numFmtId="0" fontId="3" fillId="0" borderId="0"/>
  </cellStyleXfs>
  <cellXfs count="758">
    <xf numFmtId="0" fontId="0" fillId="0" borderId="0" xfId="0"/>
    <xf numFmtId="0" fontId="9" fillId="2" borderId="0" xfId="0" applyFont="1" applyFill="1" applyProtection="1">
      <protection locked="0"/>
    </xf>
    <xf numFmtId="0" fontId="9" fillId="0" borderId="0" xfId="0" applyFont="1" applyProtection="1">
      <protection locked="0"/>
    </xf>
    <xf numFmtId="0" fontId="9" fillId="4" borderId="0" xfId="0" applyFont="1" applyFill="1" applyProtection="1">
      <protection locked="0"/>
    </xf>
    <xf numFmtId="0" fontId="9" fillId="5" borderId="0" xfId="0" applyFont="1" applyFill="1" applyProtection="1">
      <protection locked="0"/>
    </xf>
    <xf numFmtId="0" fontId="9" fillId="7" borderId="0" xfId="0" applyFont="1" applyFill="1" applyProtection="1">
      <protection locked="0"/>
    </xf>
    <xf numFmtId="0" fontId="13" fillId="2" borderId="0" xfId="0" applyFont="1" applyFill="1" applyProtection="1">
      <protection locked="0"/>
    </xf>
    <xf numFmtId="14" fontId="13" fillId="0" borderId="1" xfId="7" applyNumberFormat="1" applyFont="1" applyFill="1" applyBorder="1" applyAlignment="1">
      <alignment horizontal="center" vertical="center" wrapText="1"/>
    </xf>
    <xf numFmtId="0" fontId="9" fillId="2" borderId="0" xfId="0" applyFont="1" applyFill="1" applyAlignment="1" applyProtection="1">
      <alignment horizontal="center"/>
      <protection locked="0"/>
    </xf>
    <xf numFmtId="0" fontId="7" fillId="3" borderId="1" xfId="3"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xf>
    <xf numFmtId="165" fontId="13" fillId="2" borderId="1" xfId="7"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13" fillId="2" borderId="1" xfId="0" applyNumberFormat="1" applyFont="1" applyFill="1" applyBorder="1" applyAlignment="1" applyProtection="1">
      <alignment horizontal="center" vertical="center" wrapText="1"/>
      <protection locked="0"/>
    </xf>
    <xf numFmtId="9" fontId="13" fillId="2" borderId="1" xfId="0" quotePrefix="1"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1" xfId="6" applyFont="1" applyFill="1" applyBorder="1" applyAlignment="1" applyProtection="1">
      <alignment horizontal="center" vertical="center" wrapText="1"/>
    </xf>
    <xf numFmtId="49" fontId="7" fillId="2" borderId="1" xfId="0" applyNumberFormat="1" applyFont="1" applyFill="1" applyBorder="1" applyAlignment="1">
      <alignment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vertical="center" wrapText="1"/>
    </xf>
    <xf numFmtId="9" fontId="8" fillId="2" borderId="1" xfId="6" applyFont="1" applyFill="1" applyBorder="1" applyAlignment="1" applyProtection="1">
      <alignment vertical="center" wrapText="1"/>
    </xf>
    <xf numFmtId="0" fontId="16" fillId="2" borderId="1" xfId="0" applyFont="1" applyFill="1" applyBorder="1" applyAlignment="1">
      <alignment vertical="center"/>
    </xf>
    <xf numFmtId="0" fontId="5" fillId="3"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11" borderId="2" xfId="0" applyFont="1" applyFill="1" applyBorder="1" applyAlignment="1">
      <alignment horizontal="center" vertical="center"/>
    </xf>
    <xf numFmtId="0" fontId="21" fillId="11" borderId="1" xfId="0" applyFont="1" applyFill="1" applyBorder="1" applyAlignment="1">
      <alignment horizontal="center" vertical="center"/>
    </xf>
    <xf numFmtId="0" fontId="24" fillId="2" borderId="1" xfId="0" applyFont="1" applyFill="1" applyBorder="1" applyAlignment="1">
      <alignment horizontal="center" wrapText="1"/>
    </xf>
    <xf numFmtId="44" fontId="25" fillId="2" borderId="1" xfId="9" applyFont="1" applyFill="1" applyBorder="1" applyAlignment="1">
      <alignment horizontal="center" vertical="center"/>
    </xf>
    <xf numFmtId="0" fontId="2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11" borderId="1" xfId="0" applyFont="1" applyFill="1" applyBorder="1" applyAlignment="1">
      <alignment horizontal="center" vertical="center" wrapText="1"/>
    </xf>
    <xf numFmtId="10" fontId="27" fillId="12" borderId="1" xfId="0" applyNumberFormat="1" applyFont="1" applyFill="1" applyBorder="1" applyAlignment="1">
      <alignment horizontal="center" vertical="center"/>
    </xf>
    <xf numFmtId="10" fontId="27" fillId="13" borderId="1" xfId="6" applyNumberFormat="1" applyFont="1" applyFill="1" applyBorder="1" applyAlignment="1">
      <alignment horizontal="center" vertical="center"/>
    </xf>
    <xf numFmtId="0" fontId="28" fillId="0" borderId="1" xfId="0" applyFont="1" applyBorder="1"/>
    <xf numFmtId="0" fontId="0" fillId="0" borderId="1" xfId="0" applyBorder="1"/>
    <xf numFmtId="0" fontId="7" fillId="3" borderId="1" xfId="3" applyFont="1" applyFill="1" applyBorder="1" applyAlignment="1">
      <alignment horizontal="center" vertical="center" wrapText="1"/>
    </xf>
    <xf numFmtId="0" fontId="3" fillId="2" borderId="0" xfId="0" applyFont="1" applyFill="1" applyAlignment="1">
      <alignment horizontal="justify" vertical="center" wrapText="1"/>
    </xf>
    <xf numFmtId="0" fontId="29" fillId="3" borderId="1" xfId="0" applyFont="1" applyFill="1" applyBorder="1" applyAlignment="1">
      <alignment horizontal="left" vertical="center"/>
    </xf>
    <xf numFmtId="0" fontId="7" fillId="2" borderId="1" xfId="3" applyFont="1" applyFill="1" applyBorder="1" applyAlignment="1">
      <alignment horizontal="left" vertical="center" wrapText="1"/>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vertical="center" wrapText="1"/>
    </xf>
    <xf numFmtId="0" fontId="5" fillId="3" borderId="3" xfId="0" applyFont="1" applyFill="1" applyBorder="1" applyAlignment="1">
      <alignment horizontal="left" vertical="center" wrapText="1"/>
    </xf>
    <xf numFmtId="0" fontId="5" fillId="2" borderId="3" xfId="0" applyFont="1" applyFill="1" applyBorder="1" applyAlignment="1">
      <alignment vertical="center" wrapText="1"/>
    </xf>
    <xf numFmtId="0" fontId="7" fillId="2" borderId="1"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0" xfId="3" applyFont="1" applyFill="1" applyAlignment="1">
      <alignment horizontal="left"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8" xfId="3" applyFont="1" applyFill="1" applyBorder="1" applyAlignment="1">
      <alignment horizontal="left" vertical="center" wrapText="1"/>
    </xf>
    <xf numFmtId="9" fontId="7" fillId="2" borderId="1" xfId="3" applyNumberFormat="1" applyFont="1" applyFill="1" applyBorder="1" applyAlignment="1">
      <alignment horizontal="center" vertical="center" wrapText="1"/>
    </xf>
    <xf numFmtId="9" fontId="7" fillId="2" borderId="11" xfId="3" applyNumberFormat="1" applyFont="1" applyFill="1" applyBorder="1" applyAlignment="1">
      <alignment horizontal="center" vertical="center" wrapText="1"/>
    </xf>
    <xf numFmtId="9" fontId="7" fillId="2" borderId="0" xfId="3" applyNumberFormat="1" applyFont="1" applyFill="1" applyAlignment="1">
      <alignment horizontal="center" vertical="center" wrapText="1"/>
    </xf>
    <xf numFmtId="0" fontId="7" fillId="2" borderId="11" xfId="3" applyFont="1" applyFill="1" applyBorder="1" applyAlignment="1">
      <alignment horizontal="left" vertical="center" wrapText="1"/>
    </xf>
    <xf numFmtId="0" fontId="7" fillId="2" borderId="1" xfId="3" applyFont="1" applyFill="1" applyBorder="1" applyAlignment="1">
      <alignment vertical="center" wrapText="1"/>
    </xf>
    <xf numFmtId="0" fontId="7" fillId="2" borderId="3" xfId="3" applyFont="1" applyFill="1" applyBorder="1" applyAlignment="1">
      <alignment horizontal="center" vertical="center" wrapText="1"/>
    </xf>
    <xf numFmtId="9" fontId="7" fillId="2" borderId="1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14" fontId="30" fillId="2" borderId="1" xfId="0" applyNumberFormat="1" applyFont="1" applyFill="1" applyBorder="1" applyAlignment="1" applyProtection="1">
      <alignment horizontal="center" vertical="center"/>
      <protection locked="0"/>
    </xf>
    <xf numFmtId="14" fontId="30" fillId="2" borderId="0" xfId="0" applyNumberFormat="1" applyFont="1" applyFill="1" applyAlignment="1" applyProtection="1">
      <alignment horizontal="center" vertical="center"/>
      <protection locked="0"/>
    </xf>
    <xf numFmtId="0" fontId="13"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3" fillId="2" borderId="1" xfId="0" applyFont="1" applyFill="1" applyBorder="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3" fillId="2" borderId="1" xfId="7" applyNumberFormat="1" applyFont="1" applyFill="1" applyBorder="1" applyAlignment="1">
      <alignment vertical="center" wrapText="1"/>
    </xf>
    <xf numFmtId="0" fontId="13" fillId="2" borderId="1" xfId="0" applyFont="1" applyFill="1" applyBorder="1" applyAlignment="1">
      <alignment vertical="center" wrapText="1"/>
    </xf>
    <xf numFmtId="49" fontId="5" fillId="2" borderId="0" xfId="0" applyNumberFormat="1" applyFont="1" applyFill="1" applyAlignment="1">
      <alignment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10" fillId="6" borderId="2" xfId="0" applyFont="1" applyFill="1" applyBorder="1" applyAlignment="1">
      <alignment horizontal="center" vertical="center"/>
    </xf>
    <xf numFmtId="0" fontId="16" fillId="0" borderId="3" xfId="0"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vertical="center"/>
    </xf>
    <xf numFmtId="0" fontId="15" fillId="0" borderId="0" xfId="0" applyFont="1"/>
    <xf numFmtId="0" fontId="15" fillId="2" borderId="1" xfId="0" applyFont="1" applyFill="1" applyBorder="1" applyAlignment="1">
      <alignment horizontal="justify" vertical="center" wrapText="1"/>
    </xf>
    <xf numFmtId="0" fontId="3" fillId="0" borderId="1" xfId="0" applyFont="1" applyBorder="1"/>
    <xf numFmtId="0" fontId="31" fillId="2"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0" fillId="16" borderId="9" xfId="0" applyFont="1" applyFill="1" applyBorder="1" applyAlignment="1">
      <alignment horizontal="center" vertical="center" wrapText="1"/>
    </xf>
    <xf numFmtId="0" fontId="37" fillId="18" borderId="1" xfId="0" applyFont="1" applyFill="1" applyBorder="1" applyAlignment="1">
      <alignment horizontal="center" vertical="center" wrapText="1"/>
    </xf>
    <xf numFmtId="0" fontId="9"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13" fillId="2" borderId="0" xfId="0" applyFont="1" applyFill="1" applyAlignment="1" applyProtection="1">
      <alignment vertical="center"/>
      <protection locked="0"/>
    </xf>
    <xf numFmtId="0" fontId="35" fillId="2" borderId="0" xfId="0" applyFont="1" applyFill="1" applyAlignment="1" applyProtection="1">
      <alignment vertical="center"/>
      <protection locked="0"/>
    </xf>
    <xf numFmtId="0" fontId="35" fillId="18" borderId="0" xfId="0" applyFont="1" applyFill="1" applyAlignment="1" applyProtection="1">
      <alignment vertical="center"/>
      <protection locked="0"/>
    </xf>
    <xf numFmtId="0" fontId="33" fillId="2" borderId="0" xfId="0" applyFont="1" applyFill="1" applyAlignment="1">
      <alignment vertical="center"/>
    </xf>
    <xf numFmtId="0" fontId="13" fillId="0" borderId="0" xfId="0" applyFont="1" applyAlignment="1" applyProtection="1">
      <alignment vertical="center"/>
      <protection locked="0"/>
    </xf>
    <xf numFmtId="0" fontId="33" fillId="0" borderId="0" xfId="0" applyFont="1" applyAlignment="1">
      <alignment vertical="center"/>
    </xf>
    <xf numFmtId="0" fontId="9" fillId="2" borderId="0" xfId="0" applyFont="1" applyFill="1" applyAlignment="1" applyProtection="1">
      <alignment horizontal="center" vertical="center"/>
      <protection locked="0"/>
    </xf>
    <xf numFmtId="0" fontId="5" fillId="0" borderId="1" xfId="0" applyFont="1" applyBorder="1" applyAlignment="1">
      <alignment vertical="center" wrapText="1"/>
    </xf>
    <xf numFmtId="0" fontId="30" fillId="0" borderId="1" xfId="0" applyFont="1" applyBorder="1" applyAlignment="1">
      <alignment vertical="center" wrapText="1"/>
    </xf>
    <xf numFmtId="0" fontId="41" fillId="0" borderId="0" xfId="0" applyFont="1" applyAlignment="1">
      <alignment horizontal="center" vertical="center"/>
    </xf>
    <xf numFmtId="0" fontId="42" fillId="19" borderId="18" xfId="0" applyFont="1" applyFill="1" applyBorder="1" applyAlignment="1">
      <alignment horizontal="center" vertical="center"/>
    </xf>
    <xf numFmtId="0" fontId="42" fillId="19" borderId="19" xfId="0" applyFont="1" applyFill="1" applyBorder="1" applyAlignment="1">
      <alignment horizontal="center" vertical="center"/>
    </xf>
    <xf numFmtId="0" fontId="44" fillId="19" borderId="20" xfId="0" applyFont="1" applyFill="1" applyBorder="1" applyAlignment="1">
      <alignment horizontal="center" vertical="center"/>
    </xf>
    <xf numFmtId="0" fontId="45" fillId="0" borderId="20" xfId="0" applyFont="1" applyBorder="1" applyAlignment="1">
      <alignment horizontal="left" vertical="center" indent="2"/>
    </xf>
    <xf numFmtId="0" fontId="0" fillId="0" borderId="0" xfId="0" applyAlignment="1">
      <alignment vertical="center"/>
    </xf>
    <xf numFmtId="0" fontId="49" fillId="0" borderId="0" xfId="0" applyFont="1"/>
    <xf numFmtId="43" fontId="43" fillId="0" borderId="21" xfId="12" applyFont="1" applyBorder="1" applyAlignment="1">
      <alignment horizontal="center" vertical="center"/>
    </xf>
    <xf numFmtId="43" fontId="44" fillId="19" borderId="21" xfId="12" applyFont="1" applyFill="1" applyBorder="1" applyAlignment="1">
      <alignment horizontal="center" vertical="center"/>
    </xf>
    <xf numFmtId="43" fontId="45" fillId="12" borderId="18" xfId="12" applyFont="1" applyFill="1" applyBorder="1" applyAlignment="1">
      <alignment horizontal="center" vertical="center"/>
    </xf>
    <xf numFmtId="43" fontId="45" fillId="0" borderId="18" xfId="12" applyFont="1" applyBorder="1" applyAlignment="1">
      <alignment horizontal="center" vertical="center"/>
    </xf>
    <xf numFmtId="0" fontId="43" fillId="20" borderId="25" xfId="0" applyFont="1" applyFill="1" applyBorder="1" applyAlignment="1">
      <alignment vertical="center"/>
    </xf>
    <xf numFmtId="0" fontId="43" fillId="20" borderId="18" xfId="0" applyFont="1" applyFill="1" applyBorder="1" applyAlignment="1">
      <alignment horizontal="center" vertical="center"/>
    </xf>
    <xf numFmtId="4" fontId="43" fillId="20" borderId="18" xfId="0" applyNumberFormat="1" applyFont="1" applyFill="1" applyBorder="1" applyAlignment="1">
      <alignment horizontal="right" vertical="center"/>
    </xf>
    <xf numFmtId="0" fontId="0" fillId="20" borderId="18" xfId="0" applyFill="1" applyBorder="1" applyAlignment="1">
      <alignment vertical="center"/>
    </xf>
    <xf numFmtId="0" fontId="41" fillId="20" borderId="27" xfId="0" applyFont="1" applyFill="1" applyBorder="1" applyAlignment="1">
      <alignment vertical="center"/>
    </xf>
    <xf numFmtId="0" fontId="41" fillId="12" borderId="27" xfId="0" applyFont="1" applyFill="1" applyBorder="1" applyAlignment="1">
      <alignment vertical="center"/>
    </xf>
    <xf numFmtId="0" fontId="43" fillId="20" borderId="27" xfId="0" applyFont="1" applyFill="1" applyBorder="1" applyAlignment="1">
      <alignment vertical="center"/>
    </xf>
    <xf numFmtId="0" fontId="43" fillId="2" borderId="18" xfId="0" applyFont="1" applyFill="1" applyBorder="1" applyAlignment="1">
      <alignment horizontal="center" vertical="center"/>
    </xf>
    <xf numFmtId="0" fontId="0" fillId="2" borderId="18" xfId="0" applyFill="1" applyBorder="1" applyAlignment="1">
      <alignment vertical="center"/>
    </xf>
    <xf numFmtId="0" fontId="43" fillId="2" borderId="18" xfId="0" applyFont="1" applyFill="1" applyBorder="1" applyAlignment="1">
      <alignment horizontal="right" vertical="center"/>
    </xf>
    <xf numFmtId="3" fontId="43" fillId="20" borderId="18" xfId="0" applyNumberFormat="1" applyFont="1" applyFill="1" applyBorder="1" applyAlignment="1">
      <alignment horizontal="center" vertical="center"/>
    </xf>
    <xf numFmtId="0" fontId="43" fillId="2" borderId="27" xfId="0" applyFont="1" applyFill="1" applyBorder="1" applyAlignment="1">
      <alignment vertical="center"/>
    </xf>
    <xf numFmtId="3" fontId="43" fillId="2" borderId="18" xfId="0" applyNumberFormat="1" applyFont="1" applyFill="1" applyBorder="1" applyAlignment="1">
      <alignment horizontal="center" vertical="center"/>
    </xf>
    <xf numFmtId="4" fontId="43" fillId="2" borderId="18" xfId="0" applyNumberFormat="1" applyFont="1" applyFill="1" applyBorder="1" applyAlignment="1">
      <alignment horizontal="right" vertical="center"/>
    </xf>
    <xf numFmtId="0" fontId="41" fillId="2" borderId="0" xfId="0" applyFont="1" applyFill="1" applyAlignment="1">
      <alignment vertical="center"/>
    </xf>
    <xf numFmtId="0" fontId="41" fillId="12" borderId="0" xfId="0" applyFont="1" applyFill="1" applyAlignment="1">
      <alignment vertical="center"/>
    </xf>
    <xf numFmtId="3" fontId="43" fillId="0" borderId="18" xfId="0" applyNumberFormat="1" applyFont="1" applyBorder="1" applyAlignment="1">
      <alignment horizontal="center" vertical="center"/>
    </xf>
    <xf numFmtId="0" fontId="43" fillId="0" borderId="18" xfId="0" applyFont="1" applyBorder="1" applyAlignment="1">
      <alignment horizontal="right" vertical="center"/>
    </xf>
    <xf numFmtId="4" fontId="43" fillId="0" borderId="18" xfId="0" applyNumberFormat="1" applyFont="1" applyBorder="1" applyAlignment="1">
      <alignment horizontal="right" vertical="center"/>
    </xf>
    <xf numFmtId="0" fontId="43" fillId="20" borderId="20" xfId="0" applyFont="1" applyFill="1" applyBorder="1" applyAlignment="1">
      <alignment vertical="center"/>
    </xf>
    <xf numFmtId="0" fontId="43" fillId="2" borderId="24" xfId="0" applyFont="1" applyFill="1" applyBorder="1" applyAlignment="1">
      <alignment vertical="center"/>
    </xf>
    <xf numFmtId="43" fontId="45" fillId="2" borderId="18" xfId="12" applyFont="1" applyFill="1" applyBorder="1" applyAlignment="1">
      <alignment vertical="center"/>
    </xf>
    <xf numFmtId="43" fontId="51" fillId="2" borderId="18" xfId="12" applyFont="1" applyFill="1" applyBorder="1" applyAlignment="1">
      <alignment vertical="center"/>
    </xf>
    <xf numFmtId="0" fontId="43" fillId="2" borderId="25" xfId="0" applyFont="1" applyFill="1" applyBorder="1" applyAlignment="1">
      <alignment vertical="center"/>
    </xf>
    <xf numFmtId="43" fontId="45" fillId="2" borderId="18" xfId="12" applyFont="1" applyFill="1" applyBorder="1" applyAlignment="1">
      <alignment horizontal="right" vertical="center"/>
    </xf>
    <xf numFmtId="0" fontId="43" fillId="2" borderId="20" xfId="0" applyFont="1" applyFill="1" applyBorder="1" applyAlignment="1">
      <alignment vertical="center"/>
    </xf>
    <xf numFmtId="0" fontId="52" fillId="19" borderId="20" xfId="0" applyFont="1" applyFill="1" applyBorder="1" applyAlignment="1">
      <alignment horizontal="center" vertical="center"/>
    </xf>
    <xf numFmtId="3" fontId="53" fillId="19" borderId="21" xfId="0" applyNumberFormat="1" applyFont="1" applyFill="1" applyBorder="1" applyAlignment="1">
      <alignment vertical="center"/>
    </xf>
    <xf numFmtId="0" fontId="43" fillId="12" borderId="29" xfId="0" applyFont="1" applyFill="1" applyBorder="1" applyAlignment="1">
      <alignment horizontal="center" vertical="center"/>
    </xf>
    <xf numFmtId="0" fontId="41" fillId="12" borderId="28" xfId="0" applyFont="1" applyFill="1" applyBorder="1" applyAlignment="1">
      <alignment vertical="center"/>
    </xf>
    <xf numFmtId="0" fontId="0" fillId="12" borderId="19" xfId="0" applyFill="1" applyBorder="1" applyAlignment="1">
      <alignment vertical="center"/>
    </xf>
    <xf numFmtId="4" fontId="43" fillId="12" borderId="29" xfId="0" applyNumberFormat="1" applyFont="1" applyFill="1" applyBorder="1" applyAlignment="1">
      <alignment horizontal="right" vertical="center"/>
    </xf>
    <xf numFmtId="0" fontId="0" fillId="12" borderId="29" xfId="0" applyFill="1" applyBorder="1" applyAlignment="1">
      <alignment vertical="center"/>
    </xf>
    <xf numFmtId="0" fontId="54" fillId="0" borderId="30" xfId="0" applyFont="1" applyBorder="1" applyAlignment="1">
      <alignment horizontal="center" vertical="center"/>
    </xf>
    <xf numFmtId="0" fontId="55" fillId="19" borderId="21" xfId="0" applyFont="1" applyFill="1" applyBorder="1" applyAlignment="1">
      <alignment horizontal="center" vertical="center"/>
    </xf>
    <xf numFmtId="0" fontId="55" fillId="19" borderId="18" xfId="0" applyFont="1" applyFill="1" applyBorder="1" applyAlignment="1">
      <alignment horizontal="center" vertical="center"/>
    </xf>
    <xf numFmtId="43" fontId="43" fillId="0" borderId="27" xfId="12" applyFont="1" applyBorder="1" applyAlignment="1">
      <alignment vertical="center"/>
    </xf>
    <xf numFmtId="9" fontId="43" fillId="0" borderId="25" xfId="6" applyFont="1" applyBorder="1" applyAlignment="1">
      <alignment vertical="center"/>
    </xf>
    <xf numFmtId="43" fontId="56" fillId="19" borderId="19" xfId="12" applyFont="1" applyFill="1" applyBorder="1" applyAlignment="1">
      <alignment horizontal="center" vertical="center"/>
    </xf>
    <xf numFmtId="9" fontId="56" fillId="19" borderId="19" xfId="6" applyFont="1" applyFill="1" applyBorder="1" applyAlignment="1">
      <alignment horizontal="center" vertical="center"/>
    </xf>
    <xf numFmtId="43" fontId="41" fillId="12" borderId="27" xfId="12" applyFont="1" applyFill="1" applyBorder="1" applyAlignment="1">
      <alignment vertical="center"/>
    </xf>
    <xf numFmtId="9" fontId="41" fillId="12" borderId="31" xfId="6" applyFont="1" applyFill="1" applyBorder="1" applyAlignment="1">
      <alignment vertical="center"/>
    </xf>
    <xf numFmtId="9" fontId="41" fillId="12" borderId="25" xfId="6" applyFont="1" applyFill="1" applyBorder="1" applyAlignment="1">
      <alignment vertical="center"/>
    </xf>
    <xf numFmtId="0" fontId="43" fillId="0" borderId="27" xfId="0" applyFont="1" applyBorder="1" applyAlignment="1">
      <alignment vertical="center"/>
    </xf>
    <xf numFmtId="0" fontId="41" fillId="12" borderId="32" xfId="0" applyFont="1" applyFill="1" applyBorder="1" applyAlignment="1">
      <alignment vertical="center"/>
    </xf>
    <xf numFmtId="4" fontId="50" fillId="12" borderId="33" xfId="0" applyNumberFormat="1" applyFont="1" applyFill="1" applyBorder="1" applyAlignment="1">
      <alignment horizontal="right" vertical="center"/>
    </xf>
    <xf numFmtId="0" fontId="43" fillId="0" borderId="32" xfId="0" applyFont="1" applyBorder="1" applyAlignment="1">
      <alignment vertical="center"/>
    </xf>
    <xf numFmtId="4" fontId="45" fillId="0" borderId="33" xfId="0" applyNumberFormat="1" applyFont="1" applyBorder="1" applyAlignment="1">
      <alignment horizontal="right" vertical="center"/>
    </xf>
    <xf numFmtId="0" fontId="43" fillId="0" borderId="34" xfId="0" applyFont="1" applyBorder="1" applyAlignment="1">
      <alignment vertical="center"/>
    </xf>
    <xf numFmtId="4" fontId="45" fillId="0" borderId="35" xfId="0" applyNumberFormat="1" applyFont="1" applyBorder="1" applyAlignment="1">
      <alignment horizontal="right" vertical="center"/>
    </xf>
    <xf numFmtId="4" fontId="42" fillId="19" borderId="33" xfId="0" applyNumberFormat="1" applyFont="1" applyFill="1" applyBorder="1" applyAlignment="1">
      <alignment horizontal="right" vertical="center"/>
    </xf>
    <xf numFmtId="0" fontId="43" fillId="0" borderId="32" xfId="0" applyFont="1" applyBorder="1" applyAlignment="1">
      <alignment horizontal="left" vertical="top"/>
    </xf>
    <xf numFmtId="0" fontId="37" fillId="17" borderId="1" xfId="0" applyFont="1" applyFill="1" applyBorder="1" applyAlignment="1">
      <alignment horizontal="left" vertical="center" wrapText="1"/>
    </xf>
    <xf numFmtId="0" fontId="37" fillId="17" borderId="3" xfId="3" applyFont="1" applyFill="1" applyBorder="1" applyAlignment="1">
      <alignment horizontal="left" vertical="center" wrapText="1"/>
    </xf>
    <xf numFmtId="0" fontId="57" fillId="0" borderId="1" xfId="0" applyFont="1" applyBorder="1" applyAlignment="1">
      <alignment horizontal="justify" vertical="center" wrapText="1"/>
    </xf>
    <xf numFmtId="0" fontId="57" fillId="0" borderId="1" xfId="0" applyFont="1" applyBorder="1" applyAlignment="1">
      <alignment vertical="center" wrapText="1"/>
    </xf>
    <xf numFmtId="49" fontId="57" fillId="2" borderId="1" xfId="0" applyNumberFormat="1" applyFont="1" applyFill="1" applyBorder="1" applyAlignment="1">
      <alignment horizontal="center" vertical="center" wrapText="1"/>
    </xf>
    <xf numFmtId="0" fontId="35" fillId="0" borderId="1" xfId="0" applyFont="1" applyBorder="1" applyAlignment="1">
      <alignment vertical="center" wrapText="1"/>
    </xf>
    <xf numFmtId="49" fontId="57" fillId="0" borderId="1" xfId="0" applyNumberFormat="1" applyFont="1" applyBorder="1" applyAlignment="1">
      <alignment vertical="center" wrapText="1"/>
    </xf>
    <xf numFmtId="9" fontId="57" fillId="0" borderId="1" xfId="6" applyFont="1" applyFill="1" applyBorder="1" applyAlignment="1" applyProtection="1">
      <alignment vertical="center" wrapText="1"/>
    </xf>
    <xf numFmtId="0" fontId="35" fillId="0" borderId="1" xfId="0" applyFont="1" applyBorder="1" applyAlignment="1" applyProtection="1">
      <alignment horizontal="left" vertical="center" wrapText="1"/>
      <protection locked="0"/>
    </xf>
    <xf numFmtId="0" fontId="40" fillId="0" borderId="0" xfId="0" applyFont="1" applyAlignment="1">
      <alignment horizontal="center" vertical="center"/>
    </xf>
    <xf numFmtId="0" fontId="38" fillId="0" borderId="0" xfId="0" applyFont="1" applyAlignment="1">
      <alignment horizontal="center" vertical="center"/>
    </xf>
    <xf numFmtId="0" fontId="54" fillId="0" borderId="0" xfId="0" applyFont="1" applyAlignment="1">
      <alignment horizontal="center" vertical="center"/>
    </xf>
    <xf numFmtId="0" fontId="42" fillId="19" borderId="23" xfId="0" applyFont="1" applyFill="1" applyBorder="1" applyAlignment="1">
      <alignment horizontal="center" vertical="center"/>
    </xf>
    <xf numFmtId="0" fontId="43" fillId="20" borderId="26" xfId="0" applyFont="1" applyFill="1" applyBorder="1" applyAlignment="1">
      <alignment horizontal="center" vertical="center"/>
    </xf>
    <xf numFmtId="4" fontId="43" fillId="20" borderId="26" xfId="0" applyNumberFormat="1" applyFont="1" applyFill="1" applyBorder="1" applyAlignment="1">
      <alignment horizontal="right" vertical="center"/>
    </xf>
    <xf numFmtId="0" fontId="0" fillId="20" borderId="26" xfId="0" applyFill="1" applyBorder="1" applyAlignment="1">
      <alignment vertical="center"/>
    </xf>
    <xf numFmtId="0" fontId="0" fillId="20" borderId="36" xfId="0" applyFill="1" applyBorder="1" applyAlignment="1">
      <alignment vertical="center"/>
    </xf>
    <xf numFmtId="0" fontId="43" fillId="12" borderId="30" xfId="0" applyFont="1" applyFill="1" applyBorder="1" applyAlignment="1">
      <alignment horizontal="center" vertical="center"/>
    </xf>
    <xf numFmtId="0" fontId="0" fillId="12" borderId="30" xfId="0" applyFill="1" applyBorder="1" applyAlignment="1">
      <alignment vertical="center"/>
    </xf>
    <xf numFmtId="0" fontId="43" fillId="12" borderId="30" xfId="0" applyFont="1" applyFill="1" applyBorder="1" applyAlignment="1">
      <alignment horizontal="right" vertical="center"/>
    </xf>
    <xf numFmtId="0" fontId="0" fillId="12" borderId="21" xfId="0" applyFill="1" applyBorder="1" applyAlignment="1">
      <alignment vertical="center"/>
    </xf>
    <xf numFmtId="43" fontId="43" fillId="20" borderId="18" xfId="12" applyFont="1" applyFill="1" applyBorder="1" applyAlignment="1">
      <alignment horizontal="center" vertical="center"/>
    </xf>
    <xf numFmtId="0" fontId="0" fillId="2" borderId="18" xfId="0" applyFill="1" applyBorder="1" applyAlignment="1">
      <alignment horizontal="center" vertical="center"/>
    </xf>
    <xf numFmtId="43" fontId="43" fillId="2" borderId="18" xfId="12" applyFont="1" applyFill="1" applyBorder="1" applyAlignment="1">
      <alignment horizontal="center" vertical="center"/>
    </xf>
    <xf numFmtId="43" fontId="43" fillId="2" borderId="18" xfId="12" applyFont="1" applyFill="1" applyBorder="1" applyAlignment="1">
      <alignment horizontal="right" vertical="center"/>
    </xf>
    <xf numFmtId="3" fontId="43" fillId="20" borderId="18" xfId="0" applyNumberFormat="1" applyFont="1" applyFill="1" applyBorder="1" applyAlignment="1" applyProtection="1">
      <alignment horizontal="center" vertical="center"/>
      <protection locked="0" hidden="1"/>
    </xf>
    <xf numFmtId="3" fontId="43" fillId="20" borderId="18" xfId="0" applyNumberFormat="1" applyFont="1" applyFill="1" applyBorder="1" applyAlignment="1" applyProtection="1">
      <alignment horizontal="center" vertical="center"/>
      <protection hidden="1"/>
    </xf>
    <xf numFmtId="3" fontId="43" fillId="20" borderId="18" xfId="0" applyNumberFormat="1" applyFont="1" applyFill="1" applyBorder="1" applyAlignment="1" applyProtection="1">
      <alignment horizontal="right" vertical="center"/>
      <protection locked="0" hidden="1"/>
    </xf>
    <xf numFmtId="3" fontId="43" fillId="20" borderId="18" xfId="0" applyNumberFormat="1" applyFont="1" applyFill="1" applyBorder="1" applyAlignment="1" applyProtection="1">
      <alignment horizontal="right" vertical="center"/>
      <protection hidden="1"/>
    </xf>
    <xf numFmtId="3" fontId="43" fillId="0" borderId="18" xfId="0" applyNumberFormat="1" applyFont="1" applyBorder="1" applyAlignment="1" applyProtection="1">
      <alignment horizontal="center" vertical="center"/>
      <protection locked="0" hidden="1"/>
    </xf>
    <xf numFmtId="3" fontId="43" fillId="0" borderId="25" xfId="0" applyNumberFormat="1" applyFont="1" applyBorder="1" applyAlignment="1">
      <alignment horizontal="center" vertical="center"/>
    </xf>
    <xf numFmtId="3" fontId="43" fillId="0" borderId="18" xfId="0" applyNumberFormat="1" applyFont="1" applyBorder="1" applyAlignment="1" applyProtection="1">
      <alignment horizontal="right" vertical="center"/>
      <protection locked="0" hidden="1"/>
    </xf>
    <xf numFmtId="3" fontId="43" fillId="0" borderId="18" xfId="0" applyNumberFormat="1" applyFont="1" applyBorder="1" applyAlignment="1">
      <alignment horizontal="right" vertical="center"/>
    </xf>
    <xf numFmtId="3" fontId="43" fillId="20" borderId="18" xfId="0" applyNumberFormat="1" applyFont="1" applyFill="1" applyBorder="1" applyAlignment="1">
      <alignment horizontal="right" vertical="center"/>
    </xf>
    <xf numFmtId="166" fontId="45" fillId="2" borderId="18" xfId="12" applyNumberFormat="1" applyFont="1" applyFill="1" applyBorder="1" applyAlignment="1">
      <alignment horizontal="center" vertical="center"/>
    </xf>
    <xf numFmtId="43" fontId="0" fillId="0" borderId="0" xfId="0" applyNumberFormat="1"/>
    <xf numFmtId="3" fontId="43" fillId="2" borderId="18" xfId="0" applyNumberFormat="1" applyFont="1" applyFill="1" applyBorder="1" applyAlignment="1">
      <alignment horizontal="right" vertical="center"/>
    </xf>
    <xf numFmtId="3" fontId="43" fillId="0" borderId="21" xfId="12" applyNumberFormat="1" applyFont="1" applyBorder="1" applyAlignment="1" applyProtection="1">
      <alignment horizontal="center" vertical="center"/>
      <protection hidden="1"/>
    </xf>
    <xf numFmtId="3" fontId="43" fillId="0" borderId="21" xfId="12" applyNumberFormat="1" applyFont="1" applyBorder="1" applyAlignment="1" applyProtection="1">
      <alignment horizontal="center" vertical="center"/>
      <protection locked="0" hidden="1"/>
    </xf>
    <xf numFmtId="3" fontId="60" fillId="0" borderId="21" xfId="12" applyNumberFormat="1" applyFont="1" applyBorder="1" applyAlignment="1" applyProtection="1">
      <alignment horizontal="center" vertical="center"/>
      <protection hidden="1"/>
    </xf>
    <xf numFmtId="3" fontId="45" fillId="12" borderId="18" xfId="12" applyNumberFormat="1" applyFont="1" applyFill="1" applyBorder="1" applyAlignment="1" applyProtection="1">
      <alignment horizontal="center" vertical="center"/>
      <protection hidden="1"/>
    </xf>
    <xf numFmtId="43" fontId="45" fillId="12" borderId="18" xfId="12" applyFont="1" applyFill="1" applyBorder="1" applyAlignment="1" applyProtection="1">
      <alignment horizontal="center" vertical="center"/>
      <protection locked="0"/>
    </xf>
    <xf numFmtId="3" fontId="45" fillId="0" borderId="18" xfId="12" applyNumberFormat="1" applyFont="1" applyBorder="1" applyAlignment="1" applyProtection="1">
      <alignment horizontal="center" vertical="center"/>
      <protection hidden="1"/>
    </xf>
    <xf numFmtId="43" fontId="45" fillId="0" borderId="18" xfId="12" applyFont="1" applyBorder="1" applyAlignment="1" applyProtection="1">
      <alignment horizontal="center" vertical="center"/>
      <protection locked="0"/>
    </xf>
    <xf numFmtId="3" fontId="45" fillId="0" borderId="18" xfId="12" applyNumberFormat="1" applyFont="1" applyFill="1" applyBorder="1" applyAlignment="1" applyProtection="1">
      <alignment horizontal="center" vertical="center"/>
      <protection hidden="1"/>
    </xf>
    <xf numFmtId="0" fontId="44" fillId="19" borderId="18" xfId="0" applyFont="1" applyFill="1" applyBorder="1" applyAlignment="1" applyProtection="1">
      <alignment horizontal="center" vertical="center"/>
      <protection locked="0"/>
    </xf>
    <xf numFmtId="0" fontId="50" fillId="12" borderId="18" xfId="0" applyFont="1" applyFill="1" applyBorder="1" applyAlignment="1" applyProtection="1">
      <alignment vertical="center"/>
      <protection locked="0"/>
    </xf>
    <xf numFmtId="0" fontId="45" fillId="0" borderId="18" xfId="0" applyFont="1" applyBorder="1" applyAlignment="1" applyProtection="1">
      <alignment horizontal="left" vertical="center" indent="2"/>
      <protection locked="0"/>
    </xf>
    <xf numFmtId="0" fontId="45" fillId="0" borderId="18" xfId="0" applyFont="1" applyBorder="1" applyAlignment="1" applyProtection="1">
      <alignment vertical="center"/>
      <protection locked="0"/>
    </xf>
    <xf numFmtId="0" fontId="61" fillId="0" borderId="18" xfId="0" applyFont="1" applyBorder="1" applyAlignment="1" applyProtection="1">
      <alignment vertical="center"/>
      <protection locked="0"/>
    </xf>
    <xf numFmtId="3" fontId="48" fillId="19" borderId="18" xfId="12" applyNumberFormat="1" applyFont="1" applyFill="1" applyBorder="1" applyAlignment="1" applyProtection="1">
      <alignment horizontal="center" vertical="center"/>
      <protection hidden="1"/>
    </xf>
    <xf numFmtId="43" fontId="48" fillId="19" borderId="18" xfId="12" applyFont="1" applyFill="1" applyBorder="1" applyAlignment="1" applyProtection="1">
      <alignment horizontal="center" vertical="center"/>
      <protection hidden="1"/>
    </xf>
    <xf numFmtId="0" fontId="35" fillId="0" borderId="0" xfId="0" applyFont="1" applyAlignment="1" applyProtection="1">
      <alignment horizontal="center" vertical="center"/>
      <protection locked="0"/>
    </xf>
    <xf numFmtId="0" fontId="0" fillId="0" borderId="0" xfId="0" applyProtection="1">
      <protection locked="0"/>
    </xf>
    <xf numFmtId="0" fontId="42" fillId="19" borderId="18" xfId="0" applyFont="1" applyFill="1" applyBorder="1" applyAlignment="1" applyProtection="1">
      <alignment horizontal="center" vertical="center"/>
      <protection locked="0"/>
    </xf>
    <xf numFmtId="0" fontId="42" fillId="19" borderId="18" xfId="0" applyFont="1" applyFill="1" applyBorder="1" applyAlignment="1" applyProtection="1">
      <alignment horizontal="center" vertical="center"/>
      <protection hidden="1"/>
    </xf>
    <xf numFmtId="0" fontId="45" fillId="0" borderId="24" xfId="0" applyFont="1" applyBorder="1" applyAlignment="1" applyProtection="1">
      <alignment horizontal="left" vertical="center" indent="2"/>
      <protection locked="0"/>
    </xf>
    <xf numFmtId="43" fontId="43" fillId="0" borderId="22" xfId="12" applyFont="1" applyBorder="1" applyAlignment="1" applyProtection="1">
      <alignment horizontal="center" vertical="center" wrapText="1"/>
      <protection hidden="1"/>
    </xf>
    <xf numFmtId="43" fontId="43" fillId="0" borderId="22" xfId="12" applyFont="1" applyBorder="1" applyAlignment="1" applyProtection="1">
      <alignment horizontal="center" vertical="center" wrapText="1"/>
      <protection locked="0"/>
    </xf>
    <xf numFmtId="0" fontId="45" fillId="0" borderId="23" xfId="0" applyFont="1" applyBorder="1" applyAlignment="1" applyProtection="1">
      <alignment horizontal="left" vertical="center" indent="2"/>
      <protection locked="0"/>
    </xf>
    <xf numFmtId="43" fontId="43" fillId="0" borderId="23" xfId="12" applyFont="1" applyBorder="1" applyAlignment="1" applyProtection="1">
      <alignment horizontal="center" vertical="center" wrapText="1"/>
      <protection hidden="1"/>
    </xf>
    <xf numFmtId="43" fontId="43" fillId="0" borderId="18" xfId="12" applyFont="1" applyBorder="1" applyAlignment="1" applyProtection="1">
      <alignment horizontal="center" vertical="center" wrapText="1"/>
      <protection locked="0"/>
    </xf>
    <xf numFmtId="43" fontId="43" fillId="0" borderId="19" xfId="12" applyFont="1" applyBorder="1" applyAlignment="1" applyProtection="1">
      <alignment horizontal="center" vertical="center" wrapText="1"/>
      <protection locked="0"/>
    </xf>
    <xf numFmtId="0" fontId="44" fillId="19" borderId="20" xfId="0" applyFont="1" applyFill="1" applyBorder="1" applyAlignment="1" applyProtection="1">
      <alignment horizontal="center" vertical="center"/>
      <protection locked="0"/>
    </xf>
    <xf numFmtId="3" fontId="48" fillId="19" borderId="20" xfId="12" applyNumberFormat="1" applyFont="1" applyFill="1" applyBorder="1" applyAlignment="1" applyProtection="1">
      <alignment horizontal="center" vertical="center"/>
      <protection hidden="1"/>
    </xf>
    <xf numFmtId="43" fontId="48" fillId="19" borderId="20" xfId="12" applyFont="1" applyFill="1" applyBorder="1" applyAlignment="1" applyProtection="1">
      <alignment horizontal="center" vertical="center"/>
      <protection hidden="1"/>
    </xf>
    <xf numFmtId="0" fontId="45" fillId="0" borderId="0" xfId="0" applyFont="1" applyAlignment="1" applyProtection="1">
      <alignment horizontal="left" vertical="center" indent="2"/>
      <protection locked="0"/>
    </xf>
    <xf numFmtId="43" fontId="43" fillId="0" borderId="0" xfId="12" applyFont="1" applyBorder="1" applyAlignment="1" applyProtection="1">
      <alignment horizontal="center" vertical="center" wrapText="1"/>
      <protection hidden="1"/>
    </xf>
    <xf numFmtId="43" fontId="43" fillId="0" borderId="0" xfId="12" applyFont="1" applyBorder="1" applyAlignment="1" applyProtection="1">
      <alignment horizontal="center" vertical="center" wrapText="1"/>
      <protection locked="0"/>
    </xf>
    <xf numFmtId="0" fontId="45" fillId="0" borderId="25" xfId="0" applyFont="1" applyBorder="1" applyAlignment="1" applyProtection="1">
      <alignment horizontal="left" vertical="center" indent="2"/>
      <protection locked="0"/>
    </xf>
    <xf numFmtId="0" fontId="45" fillId="0" borderId="20" xfId="0" applyFont="1" applyBorder="1" applyAlignment="1" applyProtection="1">
      <alignment horizontal="left" vertical="center" indent="2"/>
      <protection locked="0"/>
    </xf>
    <xf numFmtId="43" fontId="43" fillId="0" borderId="20" xfId="12" applyFont="1" applyBorder="1" applyAlignment="1" applyProtection="1">
      <alignment horizontal="center" vertical="center" wrapText="1"/>
      <protection hidden="1"/>
    </xf>
    <xf numFmtId="43" fontId="43" fillId="0" borderId="21" xfId="12" applyFont="1" applyBorder="1" applyAlignment="1" applyProtection="1">
      <alignment horizontal="center" vertical="center" wrapText="1"/>
      <protection hidden="1"/>
    </xf>
    <xf numFmtId="43" fontId="43" fillId="0" borderId="20" xfId="12" applyFont="1" applyBorder="1"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45" fillId="0" borderId="18" xfId="0" applyFont="1" applyBorder="1" applyAlignment="1" applyProtection="1">
      <alignment horizontal="left" vertical="center" wrapText="1" indent="2"/>
      <protection locked="0"/>
    </xf>
    <xf numFmtId="43" fontId="43" fillId="0" borderId="21" xfId="12" applyFont="1" applyBorder="1" applyAlignment="1" applyProtection="1">
      <alignment horizontal="center" vertical="center" wrapText="1"/>
      <protection locked="0"/>
    </xf>
    <xf numFmtId="0" fontId="44" fillId="19" borderId="24" xfId="0" applyFont="1" applyFill="1" applyBorder="1" applyAlignment="1" applyProtection="1">
      <alignment horizontal="center" vertical="center"/>
      <protection locked="0"/>
    </xf>
    <xf numFmtId="3" fontId="48" fillId="19" borderId="24" xfId="12" applyNumberFormat="1" applyFont="1" applyFill="1" applyBorder="1" applyAlignment="1" applyProtection="1">
      <alignment horizontal="center" vertical="center"/>
      <protection hidden="1"/>
    </xf>
    <xf numFmtId="43" fontId="48" fillId="19" borderId="24" xfId="12" applyFont="1" applyFill="1" applyBorder="1" applyAlignment="1" applyProtection="1">
      <alignment horizontal="center" vertical="center"/>
      <protection hidden="1"/>
    </xf>
    <xf numFmtId="0" fontId="45" fillId="0" borderId="0" xfId="0" applyFont="1" applyAlignment="1" applyProtection="1">
      <alignment horizontal="left" vertical="center" wrapText="1" indent="2"/>
      <protection locked="0"/>
    </xf>
    <xf numFmtId="0" fontId="45" fillId="0" borderId="23" xfId="0" applyFont="1" applyBorder="1" applyAlignment="1" applyProtection="1">
      <alignment horizontal="left" vertical="center" wrapText="1" indent="2"/>
      <protection locked="0"/>
    </xf>
    <xf numFmtId="43" fontId="43" fillId="0" borderId="18" xfId="12" applyFont="1" applyBorder="1" applyAlignment="1" applyProtection="1">
      <alignment horizontal="center" vertical="center" wrapText="1"/>
      <protection hidden="1"/>
    </xf>
    <xf numFmtId="43" fontId="43" fillId="0" borderId="29" xfId="12" applyFont="1" applyBorder="1" applyAlignment="1" applyProtection="1">
      <alignment horizontal="center" vertical="center" wrapText="1"/>
      <protection hidden="1"/>
    </xf>
    <xf numFmtId="43" fontId="43" fillId="0" borderId="29" xfId="12" applyFont="1" applyBorder="1" applyAlignment="1" applyProtection="1">
      <alignment horizontal="center" vertical="center" wrapText="1"/>
      <protection locked="0"/>
    </xf>
    <xf numFmtId="0" fontId="45" fillId="0" borderId="20" xfId="0" applyFont="1" applyBorder="1" applyAlignment="1" applyProtection="1">
      <alignment horizontal="left" vertical="center" wrapText="1" indent="2"/>
      <protection locked="0"/>
    </xf>
    <xf numFmtId="0" fontId="45" fillId="21" borderId="18" xfId="0" applyFont="1" applyFill="1" applyBorder="1" applyAlignment="1" applyProtection="1">
      <alignment horizontal="left" vertical="center" wrapText="1" indent="2"/>
      <protection locked="0"/>
    </xf>
    <xf numFmtId="4" fontId="50" fillId="12" borderId="33" xfId="0" applyNumberFormat="1" applyFont="1" applyFill="1" applyBorder="1" applyAlignment="1" applyProtection="1">
      <alignment horizontal="right" vertical="center"/>
      <protection locked="0"/>
    </xf>
    <xf numFmtId="4" fontId="45" fillId="0" borderId="33" xfId="0" applyNumberFormat="1" applyFont="1" applyBorder="1" applyAlignment="1" applyProtection="1">
      <alignment horizontal="right" vertical="center"/>
      <protection locked="0"/>
    </xf>
    <xf numFmtId="4" fontId="45" fillId="0" borderId="35" xfId="0" applyNumberFormat="1" applyFont="1" applyBorder="1" applyAlignment="1" applyProtection="1">
      <alignment horizontal="right" vertical="center"/>
      <protection locked="0"/>
    </xf>
    <xf numFmtId="4" fontId="42" fillId="19" borderId="33" xfId="0" applyNumberFormat="1" applyFont="1" applyFill="1" applyBorder="1" applyAlignment="1" applyProtection="1">
      <alignment horizontal="right" vertical="center"/>
      <protection locked="0"/>
    </xf>
    <xf numFmtId="3" fontId="42" fillId="19" borderId="18" xfId="12" applyNumberFormat="1" applyFont="1" applyFill="1" applyBorder="1" applyAlignment="1" applyProtection="1">
      <alignment horizontal="center" vertical="center"/>
      <protection hidden="1"/>
    </xf>
    <xf numFmtId="0" fontId="57" fillId="0" borderId="1" xfId="0" applyFont="1" applyBorder="1" applyAlignment="1">
      <alignment horizontal="left" wrapText="1"/>
    </xf>
    <xf numFmtId="0" fontId="57" fillId="0" borderId="1" xfId="0" applyFont="1" applyBorder="1" applyAlignment="1">
      <alignment wrapText="1"/>
    </xf>
    <xf numFmtId="0" fontId="57" fillId="0" borderId="1" xfId="0" applyFont="1" applyBorder="1" applyAlignment="1">
      <alignment vertical="top" wrapText="1"/>
    </xf>
    <xf numFmtId="0" fontId="35" fillId="0" borderId="1" xfId="0" applyFont="1" applyBorder="1" applyAlignment="1">
      <alignment horizontal="justify" vertical="top" wrapText="1"/>
    </xf>
    <xf numFmtId="0" fontId="35" fillId="0" borderId="1" xfId="0" applyFont="1" applyBorder="1" applyAlignment="1">
      <alignment horizontal="left" vertical="top" wrapText="1"/>
    </xf>
    <xf numFmtId="3" fontId="43" fillId="0" borderId="21" xfId="12" applyNumberFormat="1" applyFont="1" applyFill="1" applyBorder="1" applyAlignment="1" applyProtection="1">
      <alignment horizontal="center" vertical="center"/>
      <protection locked="0" hidden="1"/>
    </xf>
    <xf numFmtId="167" fontId="43" fillId="0" borderId="21" xfId="12" applyNumberFormat="1" applyFont="1" applyFill="1" applyBorder="1" applyAlignment="1" applyProtection="1">
      <alignment horizontal="center" vertical="center"/>
      <protection locked="0"/>
    </xf>
    <xf numFmtId="43" fontId="45" fillId="0" borderId="18" xfId="12" applyFont="1" applyFill="1" applyBorder="1" applyAlignment="1" applyProtection="1">
      <alignment horizontal="center" vertical="center"/>
      <protection locked="0"/>
    </xf>
    <xf numFmtId="43" fontId="43" fillId="0" borderId="22" xfId="12" applyFont="1" applyFill="1" applyBorder="1" applyAlignment="1" applyProtection="1">
      <alignment horizontal="center" vertical="center" wrapText="1"/>
      <protection locked="0"/>
    </xf>
    <xf numFmtId="43" fontId="43" fillId="0" borderId="19" xfId="12" applyFont="1" applyFill="1" applyBorder="1" applyAlignment="1" applyProtection="1">
      <alignment horizontal="center" vertical="center" wrapText="1"/>
      <protection locked="0"/>
    </xf>
    <xf numFmtId="3" fontId="48" fillId="19" borderId="18" xfId="12" applyNumberFormat="1" applyFont="1" applyFill="1" applyBorder="1" applyAlignment="1" applyProtection="1">
      <alignment horizontal="right" vertical="center"/>
      <protection hidden="1"/>
    </xf>
    <xf numFmtId="43" fontId="43" fillId="0" borderId="21" xfId="12" applyFont="1" applyFill="1" applyBorder="1" applyAlignment="1" applyProtection="1">
      <alignment horizontal="center" vertical="center" wrapText="1"/>
      <protection locked="0"/>
    </xf>
    <xf numFmtId="0" fontId="43" fillId="2" borderId="18" xfId="0" applyFont="1" applyFill="1" applyBorder="1" applyAlignment="1" applyProtection="1">
      <alignment horizontal="right" vertical="center"/>
      <protection hidden="1"/>
    </xf>
    <xf numFmtId="0" fontId="0" fillId="2" borderId="18" xfId="0" applyFill="1" applyBorder="1" applyAlignment="1" applyProtection="1">
      <alignment vertical="center"/>
      <protection locked="0"/>
    </xf>
    <xf numFmtId="0" fontId="0" fillId="2" borderId="26" xfId="0" applyFill="1" applyBorder="1" applyAlignment="1" applyProtection="1">
      <alignment vertical="center"/>
      <protection locked="0"/>
    </xf>
    <xf numFmtId="0" fontId="0" fillId="12" borderId="30" xfId="0" applyFill="1" applyBorder="1" applyAlignment="1" applyProtection="1">
      <alignment vertical="center"/>
      <protection locked="0"/>
    </xf>
    <xf numFmtId="0" fontId="0" fillId="2" borderId="0" xfId="0" applyFill="1" applyAlignment="1" applyProtection="1">
      <alignment vertical="center"/>
      <protection locked="0"/>
    </xf>
    <xf numFmtId="0" fontId="0" fillId="20" borderId="26" xfId="0" applyFill="1" applyBorder="1" applyAlignment="1" applyProtection="1">
      <alignment vertical="center"/>
      <protection locked="0"/>
    </xf>
    <xf numFmtId="4" fontId="43" fillId="2" borderId="26" xfId="0" applyNumberFormat="1" applyFont="1" applyFill="1" applyBorder="1" applyAlignment="1" applyProtection="1">
      <alignment horizontal="right" vertical="center"/>
      <protection locked="0"/>
    </xf>
    <xf numFmtId="0" fontId="43" fillId="12" borderId="30" xfId="0" applyFont="1" applyFill="1" applyBorder="1" applyAlignment="1" applyProtection="1">
      <alignment horizontal="right" vertical="center"/>
      <protection locked="0"/>
    </xf>
    <xf numFmtId="0" fontId="43" fillId="0" borderId="18" xfId="0" applyFont="1" applyBorder="1" applyAlignment="1">
      <alignment horizontal="center" vertical="center"/>
    </xf>
    <xf numFmtId="0" fontId="0" fillId="2" borderId="26" xfId="0" applyFill="1" applyBorder="1" applyAlignment="1">
      <alignment vertical="center"/>
    </xf>
    <xf numFmtId="0" fontId="37"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49" fontId="57" fillId="0" borderId="1" xfId="0" applyNumberFormat="1" applyFont="1" applyBorder="1" applyAlignment="1">
      <alignment horizontal="center" vertical="center" wrapText="1"/>
    </xf>
    <xf numFmtId="9" fontId="35" fillId="0" borderId="1" xfId="0" applyNumberFormat="1" applyFont="1" applyBorder="1" applyAlignment="1">
      <alignment horizontal="center" vertical="center" wrapText="1"/>
    </xf>
    <xf numFmtId="14" fontId="57" fillId="0" borderId="1" xfId="0" applyNumberFormat="1" applyFont="1" applyBorder="1" applyAlignment="1">
      <alignment horizontal="center" vertical="center" wrapText="1"/>
    </xf>
    <xf numFmtId="0" fontId="58" fillId="0" borderId="1" xfId="0" applyFont="1" applyBorder="1" applyAlignment="1">
      <alignment horizontal="left" vertical="center" wrapText="1"/>
    </xf>
    <xf numFmtId="9" fontId="57" fillId="0" borderId="1" xfId="6"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57" fillId="0" borderId="1" xfId="0" applyFont="1" applyBorder="1" applyAlignment="1">
      <alignment horizontal="left" vertical="center" wrapText="1"/>
    </xf>
    <xf numFmtId="0" fontId="35" fillId="0" borderId="1" xfId="0" applyFont="1" applyBorder="1" applyAlignment="1">
      <alignment horizontal="center" vertical="center" wrapText="1"/>
    </xf>
    <xf numFmtId="14" fontId="57" fillId="2" borderId="1" xfId="0" applyNumberFormat="1" applyFont="1" applyFill="1" applyBorder="1" applyAlignment="1">
      <alignment horizontal="center" vertical="center" wrapText="1"/>
    </xf>
    <xf numFmtId="0" fontId="36" fillId="18"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7" fillId="2" borderId="1" xfId="0" applyFont="1" applyFill="1" applyBorder="1" applyAlignment="1">
      <alignment horizontal="left" vertical="center"/>
    </xf>
    <xf numFmtId="49" fontId="43" fillId="0" borderId="21" xfId="12" applyNumberFormat="1" applyFont="1" applyFill="1" applyBorder="1" applyAlignment="1" applyProtection="1">
      <alignment horizontal="center" vertical="center"/>
      <protection locked="0"/>
    </xf>
    <xf numFmtId="43" fontId="43" fillId="0" borderId="20" xfId="12"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11" fillId="9" borderId="1"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7" fillId="3" borderId="1" xfId="3" applyFont="1" applyFill="1" applyBorder="1" applyAlignment="1">
      <alignment horizontal="left" vertical="center" wrapText="1"/>
    </xf>
    <xf numFmtId="0" fontId="10" fillId="6" borderId="1" xfId="0" applyFont="1" applyFill="1" applyBorder="1" applyAlignment="1">
      <alignment horizontal="center" vertical="center"/>
    </xf>
    <xf numFmtId="0" fontId="9" fillId="2" borderId="0" xfId="0" applyFont="1" applyFill="1" applyAlignment="1" applyProtection="1">
      <alignment horizontal="center"/>
      <protection locked="0"/>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5" fillId="2" borderId="1" xfId="0" applyFont="1" applyFill="1" applyBorder="1" applyAlignment="1">
      <alignment horizontal="left" vertical="center"/>
    </xf>
    <xf numFmtId="0" fontId="10" fillId="16" borderId="17" xfId="0" applyFont="1" applyFill="1" applyBorder="1" applyAlignment="1">
      <alignment horizontal="center" vertical="center"/>
    </xf>
    <xf numFmtId="0" fontId="10" fillId="16" borderId="15" xfId="0" applyFont="1" applyFill="1" applyBorder="1" applyAlignment="1">
      <alignment horizontal="center" vertical="center"/>
    </xf>
    <xf numFmtId="0" fontId="10" fillId="16" borderId="16" xfId="0" applyFont="1" applyFill="1" applyBorder="1" applyAlignment="1">
      <alignment horizontal="center" vertical="center"/>
    </xf>
    <xf numFmtId="0" fontId="36" fillId="18" borderId="1" xfId="0" applyFont="1" applyFill="1" applyBorder="1" applyAlignment="1">
      <alignment horizontal="center" vertical="center"/>
    </xf>
    <xf numFmtId="0" fontId="36" fillId="18" borderId="1" xfId="0" applyFont="1" applyFill="1" applyBorder="1" applyAlignment="1">
      <alignment horizontal="center" vertical="center" wrapText="1"/>
    </xf>
    <xf numFmtId="0" fontId="37" fillId="17" borderId="3" xfId="3" applyFont="1" applyFill="1" applyBorder="1" applyAlignment="1">
      <alignment horizontal="left" vertical="center" wrapText="1"/>
    </xf>
    <xf numFmtId="0" fontId="37" fillId="17" borderId="1" xfId="3" applyFont="1" applyFill="1" applyBorder="1" applyAlignment="1">
      <alignment horizontal="left" vertical="center" wrapText="1"/>
    </xf>
    <xf numFmtId="0" fontId="9" fillId="2" borderId="0" xfId="0" applyFont="1" applyFill="1" applyAlignment="1" applyProtection="1">
      <alignment horizontal="center" vertical="center"/>
      <protection locked="0"/>
    </xf>
    <xf numFmtId="49" fontId="5" fillId="2" borderId="1" xfId="0" applyNumberFormat="1" applyFont="1" applyFill="1" applyBorder="1" applyAlignment="1">
      <alignment horizontal="center" vertical="center" wrapText="1"/>
    </xf>
    <xf numFmtId="0" fontId="37" fillId="2" borderId="1" xfId="0" applyFont="1" applyFill="1" applyBorder="1" applyAlignment="1">
      <alignment horizontal="left" vertical="center"/>
    </xf>
    <xf numFmtId="0" fontId="37" fillId="2" borderId="2" xfId="0" applyFont="1" applyFill="1" applyBorder="1" applyAlignment="1">
      <alignment horizontal="left" vertical="center"/>
    </xf>
    <xf numFmtId="0" fontId="37" fillId="2" borderId="7" xfId="0" applyFont="1" applyFill="1" applyBorder="1" applyAlignment="1">
      <alignment horizontal="left" vertical="center"/>
    </xf>
    <xf numFmtId="0" fontId="37" fillId="2" borderId="9" xfId="0" applyFont="1" applyFill="1" applyBorder="1" applyAlignment="1">
      <alignment horizontal="left" vertical="center"/>
    </xf>
    <xf numFmtId="14" fontId="57" fillId="2" borderId="1" xfId="0" applyNumberFormat="1" applyFont="1" applyFill="1" applyBorder="1" applyAlignment="1">
      <alignment horizontal="center" vertical="center" wrapText="1"/>
    </xf>
    <xf numFmtId="9" fontId="57" fillId="0" borderId="1" xfId="6"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57" fillId="0" borderId="1" xfId="0" applyFont="1" applyBorder="1" applyAlignment="1">
      <alignment horizontal="center" vertical="center" wrapText="1"/>
    </xf>
    <xf numFmtId="9" fontId="35" fillId="0" borderId="1" xfId="0" applyNumberFormat="1" applyFont="1" applyBorder="1" applyAlignment="1">
      <alignment horizontal="center" vertical="center" wrapText="1"/>
    </xf>
    <xf numFmtId="0" fontId="57" fillId="0" borderId="1" xfId="0" applyFont="1" applyBorder="1" applyAlignment="1">
      <alignment horizontal="left" vertical="center" wrapText="1"/>
    </xf>
    <xf numFmtId="14" fontId="57"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49" fontId="57" fillId="0" borderId="1" xfId="0" applyNumberFormat="1" applyFont="1" applyBorder="1" applyAlignment="1">
      <alignment horizontal="center" vertical="center" wrapText="1"/>
    </xf>
    <xf numFmtId="0" fontId="57" fillId="0" borderId="1" xfId="0" applyFont="1" applyBorder="1" applyAlignment="1">
      <alignment horizontal="center" wrapText="1"/>
    </xf>
    <xf numFmtId="0" fontId="36" fillId="0" borderId="1" xfId="0" applyFont="1" applyBorder="1" applyAlignment="1">
      <alignment horizontal="center" vertical="center" wrapText="1"/>
    </xf>
    <xf numFmtId="0" fontId="37" fillId="0" borderId="1" xfId="0" applyFont="1" applyBorder="1" applyAlignment="1">
      <alignment horizontal="left" vertical="center" wrapText="1"/>
    </xf>
    <xf numFmtId="1" fontId="35" fillId="0" borderId="1" xfId="6" applyNumberFormat="1" applyFont="1" applyFill="1" applyBorder="1" applyAlignment="1" applyProtection="1">
      <alignment horizontal="center" vertical="center" wrapText="1"/>
    </xf>
    <xf numFmtId="0" fontId="57" fillId="0" borderId="1" xfId="0" applyFont="1" applyBorder="1" applyAlignment="1">
      <alignment horizontal="left" vertical="top" wrapText="1"/>
    </xf>
    <xf numFmtId="0" fontId="57"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58" fillId="0" borderId="1" xfId="0" applyFont="1" applyBorder="1" applyAlignment="1">
      <alignment horizontal="left" vertical="center" wrapText="1"/>
    </xf>
    <xf numFmtId="0" fontId="38" fillId="0" borderId="0" xfId="0" applyFont="1" applyAlignment="1">
      <alignment horizontal="center" vertical="center"/>
    </xf>
    <xf numFmtId="0" fontId="41" fillId="0" borderId="0" xfId="0" applyFont="1" applyAlignment="1">
      <alignment horizontal="center" vertical="center"/>
    </xf>
    <xf numFmtId="0" fontId="40" fillId="0" borderId="0" xfId="0" applyFont="1" applyAlignment="1">
      <alignment horizontal="center" vertical="center"/>
    </xf>
    <xf numFmtId="0" fontId="54" fillId="0" borderId="0" xfId="0" applyFont="1" applyAlignment="1">
      <alignment horizontal="center" vertical="center"/>
    </xf>
    <xf numFmtId="0" fontId="41"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42" fillId="19" borderId="23" xfId="0" applyFont="1" applyFill="1" applyBorder="1" applyAlignment="1">
      <alignment horizontal="center" vertical="center"/>
    </xf>
    <xf numFmtId="0" fontId="42" fillId="19" borderId="19" xfId="0" applyFont="1" applyFill="1" applyBorder="1" applyAlignment="1">
      <alignment horizontal="center" vertical="center"/>
    </xf>
    <xf numFmtId="0" fontId="42" fillId="19" borderId="18" xfId="0" applyFont="1" applyFill="1" applyBorder="1" applyAlignment="1">
      <alignment horizontal="center" vertical="center"/>
    </xf>
    <xf numFmtId="0" fontId="42" fillId="19" borderId="29" xfId="0" applyFont="1" applyFill="1" applyBorder="1" applyAlignment="1">
      <alignment horizontal="center" vertical="center"/>
    </xf>
    <xf numFmtId="0" fontId="47" fillId="0" borderId="0" xfId="0" applyFont="1" applyAlignment="1">
      <alignment horizontal="center" vertical="center"/>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7" fillId="2" borderId="1" xfId="3" applyFont="1" applyFill="1" applyBorder="1" applyAlignment="1">
      <alignment horizontal="center" vertical="center" wrapText="1"/>
    </xf>
    <xf numFmtId="9" fontId="7" fillId="2" borderId="1" xfId="3" applyNumberFormat="1"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7" xfId="3" applyFont="1" applyFill="1" applyBorder="1" applyAlignment="1">
      <alignment horizontal="left" vertical="center" wrapText="1"/>
    </xf>
    <xf numFmtId="0" fontId="5" fillId="14" borderId="1" xfId="3"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xf>
    <xf numFmtId="0" fontId="7" fillId="2" borderId="1" xfId="3" applyFont="1" applyFill="1" applyBorder="1" applyAlignment="1">
      <alignment horizontal="left" vertical="center" wrapText="1"/>
    </xf>
    <xf numFmtId="0" fontId="7" fillId="2" borderId="9" xfId="3" applyFont="1" applyFill="1" applyBorder="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23" fillId="10"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10" borderId="0" xfId="0" applyFont="1" applyFill="1" applyAlignment="1">
      <alignment horizontal="center" vertical="center"/>
    </xf>
    <xf numFmtId="0" fontId="22"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14" borderId="11" xfId="3" applyFont="1" applyFill="1" applyBorder="1" applyAlignment="1">
      <alignment horizontal="center" vertical="center" wrapText="1"/>
    </xf>
    <xf numFmtId="0" fontId="5" fillId="14" borderId="1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9" fontId="7" fillId="2" borderId="2" xfId="6" applyFont="1" applyFill="1" applyBorder="1" applyAlignment="1">
      <alignment horizontal="center" vertical="center" wrapText="1"/>
    </xf>
    <xf numFmtId="9" fontId="7" fillId="2" borderId="7" xfId="6" applyFont="1" applyFill="1" applyBorder="1" applyAlignment="1">
      <alignment horizontal="center" vertical="center" wrapText="1"/>
    </xf>
    <xf numFmtId="9" fontId="7" fillId="2" borderId="1" xfId="6" applyFont="1" applyFill="1" applyBorder="1" applyAlignment="1">
      <alignment horizontal="center" vertical="center" wrapText="1"/>
    </xf>
    <xf numFmtId="9" fontId="7" fillId="2" borderId="9" xfId="6"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6" borderId="9" xfId="0" applyFont="1" applyFill="1" applyBorder="1" applyAlignment="1">
      <alignment horizontal="center" vertical="center"/>
    </xf>
    <xf numFmtId="0" fontId="5" fillId="14" borderId="7" xfId="3" applyFont="1" applyFill="1" applyBorder="1" applyAlignment="1">
      <alignment horizontal="center" vertical="center" wrapText="1"/>
    </xf>
    <xf numFmtId="0" fontId="5" fillId="14" borderId="9" xfId="3" applyFont="1" applyFill="1" applyBorder="1" applyAlignment="1">
      <alignment horizontal="center" vertical="center" wrapText="1"/>
    </xf>
    <xf numFmtId="0" fontId="5" fillId="17" borderId="1" xfId="0" applyFont="1" applyFill="1" applyBorder="1" applyAlignment="1">
      <alignment horizontal="left" vertical="center" wrapText="1"/>
    </xf>
    <xf numFmtId="0" fontId="10" fillId="16" borderId="1" xfId="0" applyFont="1" applyFill="1" applyBorder="1" applyAlignment="1">
      <alignment horizontal="center" vertical="center"/>
    </xf>
    <xf numFmtId="0" fontId="10" fillId="16" borderId="1" xfId="0" applyFont="1" applyFill="1" applyBorder="1" applyAlignment="1">
      <alignment horizontal="center" vertical="center" wrapText="1"/>
    </xf>
    <xf numFmtId="0" fontId="35" fillId="2" borderId="0" xfId="0" applyFont="1" applyFill="1" applyProtection="1">
      <protection locked="0"/>
    </xf>
    <xf numFmtId="0" fontId="35" fillId="18" borderId="0" xfId="0" applyFont="1" applyFill="1" applyProtection="1">
      <protection locked="0"/>
    </xf>
    <xf numFmtId="49" fontId="62" fillId="0" borderId="1" xfId="0" applyNumberFormat="1" applyFont="1" applyBorder="1" applyAlignment="1">
      <alignment horizontal="center" vertical="center" wrapText="1"/>
    </xf>
    <xf numFmtId="168" fontId="9" fillId="0" borderId="1" xfId="7" applyNumberFormat="1" applyFont="1" applyFill="1" applyBorder="1" applyAlignment="1">
      <alignment horizontal="center" vertical="center" wrapText="1"/>
    </xf>
    <xf numFmtId="0" fontId="33" fillId="2" borderId="0" xfId="0" applyFont="1" applyFill="1"/>
    <xf numFmtId="0" fontId="13" fillId="0" borderId="0" xfId="0" applyFont="1" applyProtection="1">
      <protection locked="0"/>
    </xf>
    <xf numFmtId="49" fontId="62" fillId="0" borderId="1" xfId="0" applyNumberFormat="1" applyFont="1" applyBorder="1" applyAlignment="1">
      <alignment horizontal="center" vertical="top" wrapText="1"/>
    </xf>
    <xf numFmtId="168" fontId="9" fillId="0" borderId="1" xfId="7" applyNumberFormat="1" applyFont="1" applyFill="1" applyBorder="1" applyAlignment="1">
      <alignment vertical="center" wrapText="1"/>
    </xf>
    <xf numFmtId="0" fontId="13" fillId="2" borderId="0" xfId="0" applyFont="1" applyFill="1" applyAlignment="1" applyProtection="1">
      <alignment vertical="top"/>
      <protection locked="0"/>
    </xf>
    <xf numFmtId="0" fontId="31" fillId="2" borderId="1" xfId="0" applyFont="1" applyFill="1" applyBorder="1" applyAlignment="1">
      <alignment horizontal="center" vertical="top" wrapText="1"/>
    </xf>
    <xf numFmtId="0" fontId="9" fillId="2" borderId="0" xfId="0" applyFont="1" applyFill="1" applyAlignment="1" applyProtection="1">
      <alignment vertical="top"/>
      <protection locked="0"/>
    </xf>
    <xf numFmtId="0" fontId="33" fillId="2" borderId="0" xfId="0" applyFont="1" applyFill="1" applyAlignment="1">
      <alignment vertical="top"/>
    </xf>
    <xf numFmtId="0" fontId="13" fillId="0" borderId="0" xfId="0" applyFont="1" applyAlignment="1" applyProtection="1">
      <alignment vertical="top"/>
      <protection locked="0"/>
    </xf>
    <xf numFmtId="49" fontId="62" fillId="0" borderId="1" xfId="0" applyNumberFormat="1" applyFont="1" applyBorder="1" applyAlignment="1">
      <alignment vertical="center" wrapText="1"/>
    </xf>
    <xf numFmtId="0" fontId="62" fillId="0" borderId="1" xfId="0" applyFont="1" applyBorder="1" applyAlignment="1">
      <alignment horizontal="center" vertical="center" wrapText="1"/>
    </xf>
    <xf numFmtId="0" fontId="63" fillId="0" borderId="1" xfId="0" applyFont="1" applyBorder="1" applyAlignment="1">
      <alignment horizontal="center" vertical="center" wrapText="1"/>
    </xf>
    <xf numFmtId="14" fontId="62" fillId="0" borderId="1" xfId="0" applyNumberFormat="1" applyFont="1" applyBorder="1" applyAlignment="1">
      <alignment horizontal="center" vertical="center" wrapText="1"/>
    </xf>
    <xf numFmtId="9" fontId="62" fillId="0" borderId="1" xfId="0" applyNumberFormat="1" applyFont="1" applyBorder="1" applyAlignment="1">
      <alignment horizontal="center" vertical="center" wrapText="1"/>
    </xf>
    <xf numFmtId="0" fontId="63" fillId="2" borderId="1" xfId="0" applyFont="1" applyFill="1" applyBorder="1" applyAlignment="1">
      <alignment horizontal="center" vertical="center" wrapText="1"/>
    </xf>
    <xf numFmtId="49" fontId="5" fillId="0" borderId="1" xfId="0" applyNumberFormat="1" applyFont="1" applyBorder="1" applyAlignment="1">
      <alignment vertical="center" wrapText="1"/>
    </xf>
    <xf numFmtId="0" fontId="64" fillId="17" borderId="1" xfId="0" applyFont="1" applyFill="1" applyBorder="1" applyAlignment="1">
      <alignment horizontal="center" vertical="center" wrapText="1"/>
    </xf>
    <xf numFmtId="0" fontId="64" fillId="17" borderId="1" xfId="13" applyFont="1" applyFill="1" applyBorder="1" applyAlignment="1">
      <alignment horizontal="left" vertical="center" wrapText="1"/>
    </xf>
    <xf numFmtId="0" fontId="64" fillId="17" borderId="1" xfId="13" applyFont="1" applyFill="1" applyBorder="1" applyAlignment="1">
      <alignment vertical="center" wrapText="1"/>
    </xf>
    <xf numFmtId="0" fontId="10" fillId="16" borderId="1" xfId="0" applyFont="1" applyFill="1" applyBorder="1" applyAlignment="1">
      <alignment vertical="center"/>
    </xf>
    <xf numFmtId="0" fontId="57" fillId="0" borderId="1" xfId="0" quotePrefix="1" applyFont="1" applyBorder="1" applyAlignment="1">
      <alignment horizontal="center" vertical="center" wrapText="1"/>
    </xf>
    <xf numFmtId="0" fontId="35" fillId="0" borderId="1" xfId="0" applyFont="1" applyBorder="1" applyAlignment="1" applyProtection="1">
      <alignment horizontal="center" wrapText="1"/>
      <protection locked="0"/>
    </xf>
    <xf numFmtId="14" fontId="57" fillId="0" borderId="1" xfId="0" applyNumberFormat="1" applyFont="1" applyBorder="1" applyAlignment="1">
      <alignment vertical="center" wrapText="1"/>
    </xf>
    <xf numFmtId="9" fontId="58" fillId="0" borderId="1" xfId="0" applyNumberFormat="1" applyFont="1" applyBorder="1" applyAlignment="1">
      <alignment horizontal="center" vertical="center" wrapText="1"/>
    </xf>
    <xf numFmtId="0" fontId="13" fillId="0" borderId="3" xfId="0" applyFont="1" applyBorder="1" applyProtection="1">
      <protection locked="0"/>
    </xf>
    <xf numFmtId="0" fontId="13" fillId="0" borderId="1" xfId="0" applyFont="1" applyBorder="1" applyProtection="1">
      <protection locked="0"/>
    </xf>
    <xf numFmtId="0" fontId="58" fillId="0" borderId="1" xfId="0" applyFont="1" applyBorder="1" applyAlignment="1">
      <alignment horizontal="center" vertical="center" wrapText="1"/>
    </xf>
    <xf numFmtId="9" fontId="58" fillId="0" borderId="1" xfId="0" applyNumberFormat="1" applyFont="1" applyBorder="1" applyAlignment="1">
      <alignment vertical="top" wrapText="1"/>
    </xf>
    <xf numFmtId="0" fontId="58" fillId="2" borderId="1" xfId="0" applyFont="1" applyFill="1" applyBorder="1" applyAlignment="1">
      <alignment horizontal="center" vertical="top" wrapText="1"/>
    </xf>
    <xf numFmtId="49" fontId="57" fillId="2" borderId="1" xfId="0" applyNumberFormat="1" applyFont="1" applyFill="1" applyBorder="1" applyAlignment="1">
      <alignment horizontal="center" vertical="center" wrapText="1"/>
    </xf>
    <xf numFmtId="0" fontId="58" fillId="2" borderId="1" xfId="0" applyFont="1" applyFill="1" applyBorder="1" applyAlignment="1">
      <alignment horizontal="center" vertical="center" wrapText="1"/>
    </xf>
    <xf numFmtId="49" fontId="57" fillId="2" borderId="1" xfId="0" applyNumberFormat="1" applyFont="1" applyFill="1" applyBorder="1" applyAlignment="1">
      <alignment horizontal="center" vertical="top" wrapText="1"/>
    </xf>
    <xf numFmtId="169" fontId="35" fillId="0" borderId="1" xfId="7" applyNumberFormat="1" applyFont="1" applyFill="1" applyBorder="1" applyAlignment="1">
      <alignment horizontal="center" vertical="center" wrapText="1"/>
    </xf>
    <xf numFmtId="0" fontId="57" fillId="0" borderId="1" xfId="0" applyFont="1" applyBorder="1" applyAlignment="1">
      <alignment horizontal="center" vertical="top" wrapText="1"/>
    </xf>
    <xf numFmtId="169" fontId="36" fillId="0" borderId="1" xfId="7" applyNumberFormat="1" applyFont="1" applyFill="1" applyBorder="1" applyAlignment="1">
      <alignment horizontal="center" vertical="center" wrapText="1"/>
    </xf>
    <xf numFmtId="169" fontId="35" fillId="0" borderId="1" xfId="7" applyNumberFormat="1" applyFont="1" applyFill="1" applyBorder="1" applyAlignment="1">
      <alignment horizontal="center" vertical="top" wrapText="1"/>
    </xf>
    <xf numFmtId="0" fontId="9" fillId="0" borderId="0" xfId="0" applyFont="1" applyAlignment="1" applyProtection="1">
      <alignment horizontal="center"/>
      <protection locked="0"/>
    </xf>
    <xf numFmtId="0" fontId="37" fillId="17" borderId="1" xfId="13" applyFont="1" applyFill="1" applyBorder="1" applyAlignment="1">
      <alignment horizontal="left" vertical="center" wrapText="1"/>
    </xf>
    <xf numFmtId="0" fontId="37" fillId="17" borderId="1" xfId="13" applyFont="1" applyFill="1" applyBorder="1" applyAlignment="1">
      <alignment vertical="center" wrapText="1"/>
    </xf>
    <xf numFmtId="0" fontId="10" fillId="16" borderId="1" xfId="0" applyFont="1" applyFill="1" applyBorder="1" applyAlignment="1">
      <alignment vertical="center" wrapText="1"/>
    </xf>
    <xf numFmtId="0" fontId="36" fillId="18" borderId="1" xfId="0" applyFont="1" applyFill="1" applyBorder="1" applyAlignment="1">
      <alignment vertical="center" wrapText="1"/>
    </xf>
    <xf numFmtId="0" fontId="36" fillId="0" borderId="1" xfId="0" applyFont="1" applyBorder="1" applyAlignment="1">
      <alignment horizontal="center" vertical="top" wrapText="1"/>
    </xf>
    <xf numFmtId="0" fontId="9" fillId="0" borderId="1" xfId="0" quotePrefix="1" applyFont="1" applyBorder="1" applyAlignment="1" applyProtection="1">
      <alignment horizontal="left" vertical="top" wrapText="1"/>
      <protection locked="0"/>
    </xf>
    <xf numFmtId="0" fontId="36" fillId="18" borderId="1" xfId="0" applyFont="1" applyFill="1" applyBorder="1" applyAlignment="1">
      <alignment vertical="top" wrapText="1"/>
    </xf>
    <xf numFmtId="0" fontId="9" fillId="0" borderId="1" xfId="0" quotePrefix="1" applyFont="1" applyBorder="1" applyAlignment="1" applyProtection="1">
      <alignment horizontal="left" vertical="center" wrapText="1"/>
      <protection locked="0"/>
    </xf>
    <xf numFmtId="49" fontId="62" fillId="2" borderId="1" xfId="0" applyNumberFormat="1" applyFont="1" applyFill="1" applyBorder="1" applyAlignment="1">
      <alignment vertical="center"/>
    </xf>
    <xf numFmtId="0" fontId="63" fillId="2" borderId="1" xfId="0" applyFont="1" applyFill="1" applyBorder="1" applyAlignment="1">
      <alignment horizontal="center" vertical="center"/>
    </xf>
    <xf numFmtId="9" fontId="9" fillId="2" borderId="1" xfId="6" applyFont="1" applyFill="1" applyBorder="1" applyAlignment="1" applyProtection="1">
      <alignment vertical="center"/>
    </xf>
    <xf numFmtId="0" fontId="9" fillId="2" borderId="1" xfId="0" applyFont="1" applyFill="1" applyBorder="1" applyAlignment="1">
      <alignment horizontal="center" vertical="center" wrapText="1"/>
    </xf>
    <xf numFmtId="49" fontId="62" fillId="2" borderId="1" xfId="0" applyNumberFormat="1" applyFont="1" applyFill="1" applyBorder="1" applyAlignment="1">
      <alignment horizontal="center" vertical="center"/>
    </xf>
    <xf numFmtId="9" fontId="9" fillId="2" borderId="1" xfId="6" applyFont="1" applyFill="1" applyBorder="1" applyAlignment="1" applyProtection="1">
      <alignment horizontal="center" vertical="center"/>
    </xf>
    <xf numFmtId="0" fontId="65" fillId="2" borderId="1" xfId="0" applyFont="1" applyFill="1" applyBorder="1" applyAlignment="1">
      <alignment horizontal="center" vertical="center"/>
    </xf>
    <xf numFmtId="0" fontId="62" fillId="2" borderId="1" xfId="0" applyFont="1" applyFill="1" applyBorder="1" applyAlignment="1">
      <alignment vertical="center" wrapText="1"/>
    </xf>
    <xf numFmtId="0" fontId="9" fillId="0" borderId="1" xfId="0" quotePrefix="1" applyFont="1" applyBorder="1" applyAlignment="1">
      <alignment horizontal="left" vertical="center" wrapText="1"/>
    </xf>
    <xf numFmtId="0" fontId="62" fillId="2" borderId="1" xfId="0" quotePrefix="1" applyFont="1" applyFill="1" applyBorder="1" applyAlignment="1">
      <alignment horizontal="justify" vertical="center"/>
    </xf>
    <xf numFmtId="49" fontId="9" fillId="0" borderId="1" xfId="0" applyNumberFormat="1" applyFont="1" applyBorder="1" applyAlignment="1">
      <alignment vertical="center" wrapText="1"/>
    </xf>
    <xf numFmtId="14" fontId="9" fillId="0" borderId="1" xfId="0" applyNumberFormat="1"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left" vertical="center" wrapText="1"/>
    </xf>
    <xf numFmtId="9" fontId="62" fillId="2" borderId="1" xfId="6" applyFont="1" applyFill="1" applyBorder="1" applyAlignment="1" applyProtection="1">
      <alignment horizontal="center" vertical="center"/>
    </xf>
    <xf numFmtId="14" fontId="62" fillId="0" borderId="1" xfId="0" applyNumberFormat="1" applyFont="1" applyBorder="1" applyAlignment="1">
      <alignment horizontal="center" vertical="center"/>
    </xf>
    <xf numFmtId="9" fontId="9" fillId="2" borderId="1" xfId="0" quotePrefix="1" applyNumberFormat="1" applyFont="1" applyFill="1" applyBorder="1" applyAlignment="1">
      <alignment horizontal="justify" vertical="center"/>
    </xf>
    <xf numFmtId="49" fontId="62" fillId="2" borderId="1" xfId="0" applyNumberFormat="1" applyFont="1" applyFill="1" applyBorder="1" applyAlignment="1">
      <alignment horizontal="center" vertical="center" wrapText="1"/>
    </xf>
    <xf numFmtId="9" fontId="62" fillId="2" borderId="1" xfId="6" applyFont="1" applyFill="1" applyBorder="1" applyAlignment="1" applyProtection="1">
      <alignment vertical="center"/>
    </xf>
    <xf numFmtId="14" fontId="62" fillId="2" borderId="1" xfId="0" applyNumberFormat="1" applyFont="1" applyFill="1" applyBorder="1" applyAlignment="1">
      <alignment horizontal="center" vertical="center"/>
    </xf>
    <xf numFmtId="0" fontId="9" fillId="0" borderId="1" xfId="0" applyFont="1" applyBorder="1" applyAlignment="1">
      <alignment vertical="center" wrapText="1"/>
    </xf>
    <xf numFmtId="0" fontId="30" fillId="2" borderId="1"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62" fillId="2" borderId="1" xfId="6" applyNumberFormat="1" applyFont="1" applyFill="1" applyBorder="1" applyAlignment="1" applyProtection="1">
      <alignment horizontal="center" vertical="center"/>
    </xf>
    <xf numFmtId="0" fontId="9" fillId="0" borderId="1" xfId="0" applyFont="1" applyBorder="1" applyAlignment="1">
      <alignment vertical="top" wrapText="1"/>
    </xf>
    <xf numFmtId="0" fontId="9" fillId="2" borderId="1" xfId="0" applyFont="1" applyFill="1" applyBorder="1" applyAlignment="1">
      <alignment horizontal="center" vertical="center"/>
    </xf>
    <xf numFmtId="49" fontId="62" fillId="2" borderId="1" xfId="0" applyNumberFormat="1" applyFont="1" applyFill="1" applyBorder="1" applyAlignment="1">
      <alignment horizontal="center"/>
    </xf>
    <xf numFmtId="9" fontId="9" fillId="2" borderId="1" xfId="6" applyFont="1" applyFill="1" applyBorder="1" applyAlignment="1" applyProtection="1">
      <alignment horizontal="center"/>
    </xf>
    <xf numFmtId="0" fontId="63" fillId="2" borderId="1" xfId="0" applyFont="1" applyFill="1" applyBorder="1" applyAlignment="1">
      <alignment horizontal="center"/>
    </xf>
    <xf numFmtId="0" fontId="9" fillId="0" borderId="1" xfId="0" quotePrefix="1" applyFont="1" applyBorder="1" applyAlignment="1">
      <alignment horizontal="justify" vertical="center"/>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left" vertical="center"/>
      <protection locked="0"/>
    </xf>
    <xf numFmtId="0" fontId="9" fillId="2" borderId="1" xfId="0" applyFont="1" applyFill="1" applyBorder="1" applyAlignment="1" applyProtection="1">
      <alignment horizontal="center"/>
      <protection locked="0"/>
    </xf>
    <xf numFmtId="49" fontId="62" fillId="2" borderId="1" xfId="0" applyNumberFormat="1" applyFont="1" applyFill="1" applyBorder="1" applyAlignment="1">
      <alignment vertical="center" wrapText="1"/>
    </xf>
    <xf numFmtId="9" fontId="9" fillId="2" borderId="1" xfId="0" applyNumberFormat="1" applyFont="1" applyFill="1" applyBorder="1" applyProtection="1">
      <protection locked="0"/>
    </xf>
    <xf numFmtId="14" fontId="62" fillId="0" borderId="1" xfId="0" applyNumberFormat="1" applyFont="1" applyBorder="1" applyAlignment="1">
      <alignment horizontal="center" wrapText="1"/>
    </xf>
    <xf numFmtId="0" fontId="9" fillId="2" borderId="1" xfId="0" applyFont="1" applyFill="1" applyBorder="1" applyAlignment="1" applyProtection="1">
      <alignment horizontal="left" vertical="center" wrapText="1"/>
      <protection locked="0"/>
    </xf>
    <xf numFmtId="0" fontId="9" fillId="0" borderId="1" xfId="0" applyFont="1" applyBorder="1" applyProtection="1">
      <protection locked="0"/>
    </xf>
    <xf numFmtId="14" fontId="9" fillId="0" borderId="1" xfId="0" applyNumberFormat="1" applyFont="1" applyBorder="1" applyAlignment="1" applyProtection="1">
      <alignment horizontal="center"/>
      <protection locked="0"/>
    </xf>
    <xf numFmtId="0" fontId="9" fillId="2" borderId="1" xfId="0" applyFont="1" applyFill="1" applyBorder="1" applyAlignment="1" applyProtection="1">
      <alignment horizontal="left" wrapText="1"/>
      <protection locked="0"/>
    </xf>
    <xf numFmtId="0" fontId="9" fillId="2" borderId="1" xfId="0" applyFont="1" applyFill="1" applyBorder="1" applyAlignment="1" applyProtection="1">
      <alignment horizontal="left" vertical="center"/>
      <protection locked="0"/>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protection locked="0"/>
    </xf>
    <xf numFmtId="9" fontId="9" fillId="2" borderId="1" xfId="0" applyNumberFormat="1"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37" fillId="2" borderId="0" xfId="0" applyFont="1" applyFill="1" applyAlignment="1">
      <alignment horizontal="left" vertical="center"/>
    </xf>
    <xf numFmtId="0" fontId="12" fillId="16" borderId="1" xfId="0" applyFont="1" applyFill="1" applyBorder="1" applyAlignment="1">
      <alignment horizontal="center" vertical="center"/>
    </xf>
    <xf numFmtId="0" fontId="10" fillId="16" borderId="0" xfId="0" applyFont="1" applyFill="1" applyAlignment="1">
      <alignment vertical="center"/>
    </xf>
    <xf numFmtId="0" fontId="10" fillId="16" borderId="0" xfId="0" applyFont="1" applyFill="1" applyAlignment="1">
      <alignment horizontal="center" vertical="center" wrapText="1"/>
    </xf>
    <xf numFmtId="0" fontId="36" fillId="22" borderId="1" xfId="0" applyFont="1" applyFill="1" applyBorder="1" applyAlignment="1">
      <alignment horizontal="center" vertical="center"/>
    </xf>
    <xf numFmtId="0" fontId="36" fillId="22" borderId="1" xfId="0" applyFont="1" applyFill="1" applyBorder="1" applyAlignment="1">
      <alignment horizontal="center" vertical="center" wrapText="1"/>
    </xf>
    <xf numFmtId="0" fontId="37" fillId="22" borderId="1" xfId="0" applyFont="1" applyFill="1" applyBorder="1" applyAlignment="1">
      <alignment horizontal="center" vertical="center" wrapText="1"/>
    </xf>
    <xf numFmtId="49" fontId="67" fillId="2" borderId="1" xfId="0" applyNumberFormat="1" applyFont="1" applyFill="1" applyBorder="1" applyAlignment="1">
      <alignment horizontal="center" vertical="center" wrapText="1"/>
    </xf>
    <xf numFmtId="0" fontId="57" fillId="2" borderId="1" xfId="0" quotePrefix="1" applyFont="1" applyFill="1" applyBorder="1" applyAlignment="1">
      <alignment horizontal="justify" vertical="center" wrapText="1"/>
    </xf>
    <xf numFmtId="0" fontId="57" fillId="0" borderId="1" xfId="6" applyNumberFormat="1" applyFont="1" applyFill="1" applyBorder="1" applyAlignment="1" applyProtection="1">
      <alignment horizontal="center" vertical="center" wrapText="1"/>
    </xf>
    <xf numFmtId="0" fontId="35" fillId="0" borderId="1" xfId="0" applyFont="1" applyBorder="1" applyAlignment="1" applyProtection="1">
      <alignment horizontal="center" vertical="center"/>
      <protection locked="0"/>
    </xf>
    <xf numFmtId="0" fontId="35" fillId="0" borderId="1" xfId="0" applyFont="1" applyBorder="1" applyAlignment="1" applyProtection="1">
      <alignment vertical="center"/>
      <protection locked="0"/>
    </xf>
    <xf numFmtId="0" fontId="57" fillId="2" borderId="1" xfId="0" applyFont="1" applyFill="1" applyBorder="1" applyAlignment="1">
      <alignment horizontal="center" vertical="center" wrapText="1"/>
    </xf>
    <xf numFmtId="49" fontId="57" fillId="0" borderId="1" xfId="0" applyNumberFormat="1" applyFont="1" applyBorder="1" applyAlignment="1">
      <alignment horizontal="justify" vertical="center" wrapText="1"/>
    </xf>
    <xf numFmtId="0" fontId="37" fillId="17"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0" fontId="37" fillId="2" borderId="1" xfId="0" applyFont="1" applyFill="1" applyBorder="1" applyAlignment="1">
      <alignment vertical="center"/>
    </xf>
    <xf numFmtId="0" fontId="37" fillId="17" borderId="1" xfId="13" applyFont="1" applyFill="1" applyBorder="1" applyAlignment="1">
      <alignment horizontal="left" vertical="center" wrapText="1"/>
    </xf>
    <xf numFmtId="0" fontId="30" fillId="0" borderId="1" xfId="0" applyFont="1" applyBorder="1" applyAlignment="1" applyProtection="1">
      <alignment horizontal="left" vertical="center" wrapText="1"/>
      <protection locked="0"/>
    </xf>
    <xf numFmtId="9" fontId="9" fillId="0" borderId="1" xfId="0" quotePrefix="1" applyNumberFormat="1" applyFont="1" applyBorder="1" applyAlignment="1">
      <alignment horizontal="center" vertical="center" wrapText="1"/>
    </xf>
    <xf numFmtId="0" fontId="9" fillId="0" borderId="1" xfId="0" quotePrefix="1" applyFont="1" applyBorder="1" applyAlignment="1">
      <alignment horizontal="center" vertical="center" wrapText="1"/>
    </xf>
    <xf numFmtId="0" fontId="62"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protection locked="0"/>
    </xf>
    <xf numFmtId="14" fontId="9" fillId="0" borderId="1" xfId="0" applyNumberFormat="1" applyFont="1" applyBorder="1" applyAlignment="1" applyProtection="1">
      <alignment horizontal="left" vertical="center"/>
      <protection locked="0"/>
    </xf>
    <xf numFmtId="0" fontId="35" fillId="0" borderId="1" xfId="0" quotePrefix="1" applyFont="1" applyBorder="1" applyAlignment="1">
      <alignment horizontal="center" vertical="center" wrapText="1"/>
    </xf>
    <xf numFmtId="0" fontId="58" fillId="0" borderId="1" xfId="0" applyFont="1" applyBorder="1" applyAlignment="1">
      <alignment vertical="center" wrapText="1"/>
    </xf>
    <xf numFmtId="49" fontId="57" fillId="0" borderId="1" xfId="0" applyNumberFormat="1" applyFont="1" applyBorder="1" applyAlignment="1">
      <alignment horizontal="left" vertical="top" wrapText="1"/>
    </xf>
    <xf numFmtId="0" fontId="63" fillId="15" borderId="1" xfId="0" applyFont="1" applyFill="1" applyBorder="1" applyAlignment="1">
      <alignment horizontal="center" vertical="center" wrapText="1"/>
    </xf>
    <xf numFmtId="10" fontId="57" fillId="0" borderId="1" xfId="6" applyNumberFormat="1" applyFont="1" applyFill="1" applyBorder="1" applyAlignment="1" applyProtection="1">
      <alignment horizontal="center" vertical="center" wrapText="1"/>
    </xf>
    <xf numFmtId="9" fontId="9" fillId="0" borderId="1" xfId="0" applyNumberFormat="1" applyFont="1" applyBorder="1" applyAlignment="1" applyProtection="1">
      <alignment horizontal="center" vertical="center" wrapText="1"/>
      <protection locked="0"/>
    </xf>
    <xf numFmtId="9" fontId="35" fillId="0" borderId="1" xfId="0" applyNumberFormat="1" applyFont="1" applyBorder="1" applyAlignment="1" applyProtection="1">
      <alignment horizontal="center" vertical="center"/>
      <protection locked="0"/>
    </xf>
    <xf numFmtId="9" fontId="35" fillId="0" borderId="1" xfId="0" applyNumberFormat="1" applyFont="1" applyBorder="1" applyAlignment="1" applyProtection="1">
      <alignment horizontal="center" vertical="center" wrapText="1"/>
      <protection locked="0"/>
    </xf>
    <xf numFmtId="0" fontId="62" fillId="2" borderId="1" xfId="0" applyFont="1" applyFill="1" applyBorder="1" applyAlignment="1">
      <alignment horizontal="left" vertical="center" wrapText="1"/>
    </xf>
    <xf numFmtId="9" fontId="62" fillId="2" borderId="1" xfId="6" applyFont="1" applyFill="1" applyBorder="1" applyAlignment="1" applyProtection="1">
      <alignment horizontal="center" vertical="center" wrapText="1"/>
    </xf>
    <xf numFmtId="0" fontId="62" fillId="2" borderId="1" xfId="0" applyFont="1" applyFill="1" applyBorder="1" applyAlignment="1">
      <alignment horizontal="justify" vertical="center" wrapText="1"/>
    </xf>
    <xf numFmtId="49" fontId="62" fillId="0" borderId="1" xfId="0" applyNumberFormat="1" applyFont="1" applyBorder="1" applyAlignment="1">
      <alignment horizontal="left" vertical="top" wrapText="1"/>
    </xf>
    <xf numFmtId="9" fontId="9" fillId="0" borderId="1" xfId="0" applyNumberFormat="1" applyFont="1" applyBorder="1" applyAlignment="1" applyProtection="1">
      <alignment vertical="center" wrapText="1"/>
      <protection locked="0"/>
    </xf>
    <xf numFmtId="0" fontId="9" fillId="0" borderId="1" xfId="0" quotePrefix="1" applyFont="1" applyBorder="1" applyAlignment="1" applyProtection="1">
      <alignment horizontal="center" vertical="center" wrapText="1"/>
      <protection locked="0"/>
    </xf>
    <xf numFmtId="0" fontId="63" fillId="0" borderId="1" xfId="0" applyFont="1" applyBorder="1" applyAlignment="1">
      <alignment vertical="center" wrapText="1"/>
    </xf>
    <xf numFmtId="14" fontId="62" fillId="0" borderId="1" xfId="6" applyNumberFormat="1" applyFont="1" applyFill="1" applyBorder="1" applyAlignment="1" applyProtection="1">
      <alignment horizontal="center" vertical="center" wrapText="1"/>
    </xf>
    <xf numFmtId="0" fontId="9" fillId="0" borderId="1" xfId="0" quotePrefix="1" applyFont="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top" wrapText="1"/>
      <protection locked="0"/>
    </xf>
    <xf numFmtId="0" fontId="62"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49" fontId="62" fillId="2" borderId="1" xfId="0" applyNumberFormat="1" applyFont="1" applyFill="1" applyBorder="1" applyAlignment="1">
      <alignment horizontal="center" vertical="center" wrapText="1"/>
    </xf>
    <xf numFmtId="0" fontId="9" fillId="0" borderId="1" xfId="14" quotePrefix="1" applyFont="1" applyBorder="1" applyAlignment="1">
      <alignment horizontal="center" vertical="center" wrapText="1"/>
    </xf>
    <xf numFmtId="0" fontId="13" fillId="2" borderId="0" xfId="0" applyFont="1" applyFill="1" applyAlignment="1" applyProtection="1">
      <alignment horizontal="center"/>
      <protection locked="0"/>
    </xf>
    <xf numFmtId="0" fontId="62" fillId="2" borderId="1" xfId="0" applyFont="1" applyFill="1" applyBorder="1" applyAlignment="1">
      <alignment horizontal="center" vertical="center" wrapText="1"/>
    </xf>
    <xf numFmtId="49" fontId="37" fillId="2" borderId="1" xfId="0" applyNumberFormat="1" applyFont="1" applyFill="1" applyBorder="1" applyAlignment="1">
      <alignment vertical="center" wrapText="1"/>
    </xf>
    <xf numFmtId="0" fontId="30" fillId="0" borderId="1" xfId="0" applyFont="1" applyBorder="1" applyAlignment="1" applyProtection="1">
      <alignment horizontal="center" vertical="center" wrapText="1"/>
      <protection locked="0"/>
    </xf>
    <xf numFmtId="0" fontId="62" fillId="2" borderId="1" xfId="0" quotePrefix="1" applyFont="1" applyFill="1" applyBorder="1" applyAlignment="1">
      <alignment horizontal="justify" vertical="center" wrapText="1"/>
    </xf>
    <xf numFmtId="0" fontId="5" fillId="2" borderId="1" xfId="0" applyFont="1" applyFill="1" applyBorder="1" applyAlignment="1">
      <alignment horizontal="center" vertical="center" wrapText="1"/>
    </xf>
    <xf numFmtId="49" fontId="62" fillId="0" borderId="1" xfId="0" applyNumberFormat="1" applyFont="1" applyBorder="1" applyAlignment="1">
      <alignment horizontal="justify" vertical="center" wrapText="1"/>
    </xf>
    <xf numFmtId="9" fontId="62" fillId="2" borderId="1" xfId="6" applyFont="1" applyFill="1" applyBorder="1" applyAlignment="1" applyProtection="1">
      <alignment horizontal="center" vertical="center" wrapText="1"/>
    </xf>
    <xf numFmtId="14" fontId="62" fillId="2" borderId="1" xfId="0" applyNumberFormat="1" applyFont="1" applyFill="1" applyBorder="1" applyAlignment="1">
      <alignment horizontal="center" vertical="center" wrapText="1"/>
    </xf>
    <xf numFmtId="0" fontId="62" fillId="0" borderId="1" xfId="0" applyFont="1" applyBorder="1" applyAlignment="1">
      <alignment horizontal="center" vertical="center" wrapText="1"/>
    </xf>
    <xf numFmtId="0" fontId="62" fillId="0" borderId="1" xfId="0" quotePrefix="1" applyFont="1" applyBorder="1" applyAlignment="1">
      <alignment horizontal="center" vertical="center" wrapText="1"/>
    </xf>
    <xf numFmtId="49" fontId="62" fillId="0" borderId="1" xfId="0" applyNumberFormat="1" applyFont="1" applyBorder="1" applyAlignment="1">
      <alignment horizontal="justify" vertical="center"/>
    </xf>
    <xf numFmtId="0" fontId="63" fillId="2" borderId="1" xfId="0" applyFont="1" applyFill="1" applyBorder="1" applyAlignment="1">
      <alignment horizontal="center" vertical="center" wrapText="1"/>
    </xf>
    <xf numFmtId="0" fontId="62" fillId="2" borderId="1" xfId="0" quotePrefix="1" applyFont="1" applyFill="1" applyBorder="1" applyAlignment="1">
      <alignment horizontal="center" vertical="center" wrapText="1"/>
    </xf>
    <xf numFmtId="0" fontId="63" fillId="0" borderId="1" xfId="0" applyFont="1" applyBorder="1" applyAlignment="1">
      <alignment horizontal="justify" vertical="center" wrapText="1"/>
    </xf>
    <xf numFmtId="0" fontId="9" fillId="2" borderId="1" xfId="0" applyFont="1" applyFill="1" applyBorder="1" applyAlignment="1" applyProtection="1">
      <alignment horizontal="center" vertical="center" wrapText="1"/>
      <protection locked="0"/>
    </xf>
    <xf numFmtId="49" fontId="57" fillId="2" borderId="1" xfId="0" applyNumberFormat="1" applyFont="1" applyFill="1" applyBorder="1" applyAlignment="1">
      <alignment horizontal="justify" vertical="center" wrapText="1"/>
    </xf>
    <xf numFmtId="9" fontId="57" fillId="2" borderId="1" xfId="6" applyFont="1" applyFill="1" applyBorder="1" applyAlignment="1" applyProtection="1">
      <alignment horizontal="center" vertical="center" wrapText="1"/>
    </xf>
    <xf numFmtId="14" fontId="57" fillId="2" borderId="1" xfId="14" applyNumberFormat="1" applyFont="1" applyFill="1" applyBorder="1" applyAlignment="1">
      <alignment horizontal="center" vertical="center" wrapText="1"/>
    </xf>
    <xf numFmtId="0" fontId="57" fillId="0" borderId="1" xfId="14" applyFont="1" applyBorder="1" applyAlignment="1">
      <alignment horizontal="center" vertical="center" wrapText="1"/>
    </xf>
    <xf numFmtId="0" fontId="58" fillId="2" borderId="1" xfId="0" applyFont="1" applyFill="1" applyBorder="1" applyAlignment="1">
      <alignment horizontal="justify" vertical="center" wrapText="1"/>
    </xf>
    <xf numFmtId="0" fontId="57" fillId="0" borderId="1" xfId="0" quotePrefix="1" applyFont="1" applyBorder="1" applyAlignment="1">
      <alignment horizontal="left" vertical="center" wrapText="1"/>
    </xf>
    <xf numFmtId="0" fontId="58" fillId="0" borderId="1" xfId="0" applyFont="1" applyBorder="1" applyAlignment="1">
      <alignment horizontal="justify" vertical="center" wrapText="1"/>
    </xf>
    <xf numFmtId="0" fontId="58" fillId="2"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62" fillId="2" borderId="1" xfId="6"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63" fillId="0" borderId="1" xfId="0" applyFont="1" applyBorder="1" applyAlignment="1">
      <alignment horizontal="center" vertical="center" wrapText="1"/>
    </xf>
    <xf numFmtId="9" fontId="62" fillId="2" borderId="1" xfId="0" applyNumberFormat="1" applyFont="1" applyFill="1" applyBorder="1" applyAlignment="1">
      <alignment horizontal="center" vertical="center" wrapText="1"/>
    </xf>
    <xf numFmtId="9" fontId="62" fillId="0" borderId="1" xfId="6" applyFont="1" applyFill="1" applyBorder="1" applyAlignment="1" applyProtection="1">
      <alignment horizontal="center" vertical="center" wrapText="1"/>
    </xf>
    <xf numFmtId="14" fontId="62" fillId="2" borderId="1" xfId="0" applyNumberFormat="1" applyFont="1" applyFill="1" applyBorder="1" applyAlignment="1">
      <alignment horizontal="center" vertical="center" wrapText="1"/>
    </xf>
    <xf numFmtId="0" fontId="62" fillId="2" borderId="1" xfId="0" quotePrefix="1" applyFont="1" applyFill="1" applyBorder="1" applyAlignment="1">
      <alignment vertical="center" wrapText="1"/>
    </xf>
    <xf numFmtId="49" fontId="62" fillId="0" borderId="1" xfId="14" applyNumberFormat="1" applyFont="1" applyBorder="1" applyAlignment="1">
      <alignment horizontal="justify" vertical="center" wrapText="1"/>
    </xf>
    <xf numFmtId="9" fontId="62" fillId="0" borderId="1" xfId="6" applyFont="1" applyFill="1" applyBorder="1" applyAlignment="1" applyProtection="1">
      <alignment vertical="center" wrapText="1"/>
    </xf>
    <xf numFmtId="14" fontId="62" fillId="2" borderId="1" xfId="14" applyNumberFormat="1" applyFont="1" applyFill="1" applyBorder="1" applyAlignment="1">
      <alignment vertical="center" wrapText="1"/>
    </xf>
    <xf numFmtId="0" fontId="62" fillId="2" borderId="1" xfId="14" applyFont="1" applyFill="1" applyBorder="1" applyAlignment="1">
      <alignment vertical="center" wrapText="1"/>
    </xf>
    <xf numFmtId="0" fontId="62" fillId="2" borderId="1" xfId="14" quotePrefix="1" applyFont="1" applyFill="1" applyBorder="1" applyAlignment="1">
      <alignment vertical="center" wrapText="1"/>
    </xf>
    <xf numFmtId="9" fontId="62" fillId="2" borderId="1" xfId="6" applyFont="1" applyFill="1" applyBorder="1" applyAlignment="1" applyProtection="1">
      <alignment vertical="center" wrapText="1"/>
    </xf>
    <xf numFmtId="0" fontId="63" fillId="0" borderId="1" xfId="0" applyFont="1" applyBorder="1" applyAlignment="1">
      <alignment horizontal="justify" vertical="top" wrapText="1"/>
    </xf>
    <xf numFmtId="0" fontId="36" fillId="0" borderId="0" xfId="0" applyFont="1" applyAlignment="1">
      <alignment horizontal="center" vertical="center"/>
    </xf>
    <xf numFmtId="49" fontId="37" fillId="0" borderId="1" xfId="0" applyNumberFormat="1" applyFont="1" applyBorder="1" applyAlignment="1">
      <alignment horizontal="center" vertical="center" wrapText="1"/>
    </xf>
    <xf numFmtId="0" fontId="37" fillId="0" borderId="1" xfId="0" applyFont="1" applyBorder="1" applyAlignment="1">
      <alignment vertical="center" wrapText="1"/>
    </xf>
    <xf numFmtId="9" fontId="57" fillId="0" borderId="1" xfId="6" applyFont="1" applyFill="1" applyBorder="1" applyAlignment="1" applyProtection="1">
      <alignment horizontal="left" vertical="center" wrapText="1"/>
    </xf>
    <xf numFmtId="0" fontId="57" fillId="2" borderId="1" xfId="0" quotePrefix="1" applyFont="1" applyFill="1" applyBorder="1" applyAlignment="1">
      <alignment horizontal="center" vertical="center" wrapText="1"/>
    </xf>
    <xf numFmtId="49" fontId="57" fillId="2" borderId="1" xfId="0" applyNumberFormat="1" applyFont="1" applyFill="1" applyBorder="1" applyAlignment="1">
      <alignment vertical="center" wrapText="1"/>
    </xf>
    <xf numFmtId="49" fontId="37" fillId="0" borderId="0" xfId="0" applyNumberFormat="1" applyFont="1" applyAlignment="1">
      <alignment vertical="center" wrapText="1"/>
    </xf>
    <xf numFmtId="0" fontId="9" fillId="0" borderId="1" xfId="0" applyFont="1" applyBorder="1" applyAlignment="1" applyProtection="1">
      <alignment horizontal="center" wrapText="1"/>
      <protection locked="0"/>
    </xf>
    <xf numFmtId="9" fontId="9" fillId="0" borderId="1" xfId="0" applyNumberFormat="1" applyFont="1" applyBorder="1" applyAlignment="1" applyProtection="1">
      <alignment horizontal="center" vertical="center" wrapText="1"/>
      <protection locked="0"/>
    </xf>
    <xf numFmtId="9" fontId="9" fillId="2" borderId="1" xfId="0" applyNumberFormat="1" applyFont="1" applyFill="1" applyBorder="1" applyAlignment="1" applyProtection="1">
      <alignment horizontal="center" vertical="center" wrapText="1"/>
      <protection locked="0"/>
    </xf>
    <xf numFmtId="0" fontId="9" fillId="0" borderId="1" xfId="0" quotePrefix="1" applyFont="1" applyBorder="1" applyAlignment="1" applyProtection="1">
      <alignment horizontal="center" wrapText="1"/>
      <protection locked="0"/>
    </xf>
    <xf numFmtId="0" fontId="31" fillId="2" borderId="1" xfId="0" applyFont="1" applyFill="1" applyBorder="1" applyAlignment="1">
      <alignment horizontal="left" wrapText="1"/>
    </xf>
    <xf numFmtId="0" fontId="9" fillId="2" borderId="0" xfId="0" applyFont="1" applyFill="1" applyAlignment="1" applyProtection="1">
      <alignment horizontal="left"/>
      <protection locked="0"/>
    </xf>
    <xf numFmtId="0" fontId="13" fillId="2" borderId="0" xfId="0" applyFont="1" applyFill="1" applyAlignment="1" applyProtection="1">
      <alignment horizontal="left"/>
      <protection locked="0"/>
    </xf>
    <xf numFmtId="0" fontId="33" fillId="2" borderId="0" xfId="0" applyFont="1" applyFill="1" applyAlignment="1">
      <alignment horizontal="left"/>
    </xf>
    <xf numFmtId="0" fontId="13" fillId="0" borderId="0" xfId="0" applyFont="1" applyAlignment="1" applyProtection="1">
      <alignment horizontal="left"/>
      <protection locked="0"/>
    </xf>
    <xf numFmtId="0" fontId="13" fillId="0" borderId="1" xfId="0" applyFont="1" applyBorder="1" applyAlignment="1" applyProtection="1">
      <alignment vertical="center"/>
      <protection locked="0"/>
    </xf>
    <xf numFmtId="0" fontId="37" fillId="0" borderId="1" xfId="0" applyFont="1" applyBorder="1" applyAlignment="1">
      <alignment vertical="center" wrapText="1"/>
    </xf>
    <xf numFmtId="14" fontId="68" fillId="2" borderId="1" xfId="0" applyNumberFormat="1" applyFont="1" applyFill="1" applyBorder="1" applyAlignment="1">
      <alignment horizontal="center" vertical="center" wrapText="1"/>
    </xf>
    <xf numFmtId="9" fontId="35" fillId="2" borderId="1" xfId="0" applyNumberFormat="1"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0" fontId="64" fillId="2" borderId="1" xfId="0" applyFont="1" applyFill="1" applyBorder="1" applyAlignment="1">
      <alignment vertical="center"/>
    </xf>
    <xf numFmtId="49" fontId="64" fillId="2" borderId="1" xfId="0" applyNumberFormat="1" applyFont="1" applyFill="1" applyBorder="1" applyAlignment="1">
      <alignment vertical="center" wrapText="1"/>
    </xf>
    <xf numFmtId="0" fontId="64" fillId="17" borderId="1" xfId="13" applyFont="1" applyFill="1" applyBorder="1" applyAlignment="1">
      <alignment horizontal="left" vertical="center" wrapText="1"/>
    </xf>
    <xf numFmtId="0" fontId="40" fillId="18" borderId="1" xfId="0" applyFont="1" applyFill="1" applyBorder="1" applyAlignment="1">
      <alignment horizontal="center" vertical="center"/>
    </xf>
    <xf numFmtId="0" fontId="40" fillId="18"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0" fillId="18" borderId="1" xfId="0" applyFont="1" applyFill="1" applyBorder="1" applyAlignment="1">
      <alignment horizontal="center" vertical="center"/>
    </xf>
    <xf numFmtId="0" fontId="64" fillId="18" borderId="1" xfId="0" applyFont="1" applyFill="1" applyBorder="1" applyAlignment="1">
      <alignment horizontal="center" vertical="center" wrapText="1"/>
    </xf>
    <xf numFmtId="0" fontId="73" fillId="16" borderId="1" xfId="0" applyFont="1" applyFill="1" applyBorder="1" applyAlignment="1">
      <alignment horizontal="center" vertical="center" wrapText="1"/>
    </xf>
    <xf numFmtId="0" fontId="74" fillId="17" borderId="1" xfId="0" applyFont="1" applyFill="1" applyBorder="1" applyAlignment="1">
      <alignment horizontal="center" vertical="center" wrapText="1"/>
    </xf>
    <xf numFmtId="0" fontId="74" fillId="0" borderId="1" xfId="0" applyFont="1" applyBorder="1" applyAlignment="1">
      <alignment horizontal="left" vertical="center" wrapText="1"/>
    </xf>
    <xf numFmtId="49" fontId="62"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top" wrapText="1"/>
    </xf>
    <xf numFmtId="9" fontId="62" fillId="0" borderId="1" xfId="0" applyNumberFormat="1" applyFont="1" applyFill="1" applyBorder="1" applyAlignment="1">
      <alignment vertical="center" wrapText="1"/>
    </xf>
    <xf numFmtId="49" fontId="62" fillId="0" borderId="1" xfId="0" applyNumberFormat="1" applyFont="1" applyFill="1" applyBorder="1" applyAlignment="1">
      <alignment wrapText="1"/>
    </xf>
    <xf numFmtId="49" fontId="62" fillId="0" borderId="1" xfId="0" applyNumberFormat="1" applyFont="1" applyFill="1" applyBorder="1" applyAlignment="1">
      <alignment vertical="center" wrapText="1"/>
    </xf>
    <xf numFmtId="0" fontId="62" fillId="0" borderId="1" xfId="0" applyFont="1" applyFill="1" applyBorder="1" applyAlignment="1">
      <alignment horizontal="center" vertical="center" wrapText="1"/>
    </xf>
    <xf numFmtId="9" fontId="62" fillId="0" borderId="1" xfId="6" applyFont="1" applyFill="1" applyBorder="1" applyAlignment="1" applyProtection="1">
      <alignment horizontal="center" vertical="center" wrapText="1"/>
    </xf>
    <xf numFmtId="14" fontId="62" fillId="0" borderId="1" xfId="0" applyNumberFormat="1" applyFont="1" applyFill="1" applyBorder="1" applyAlignment="1">
      <alignment horizontal="center" vertical="center" wrapText="1"/>
    </xf>
    <xf numFmtId="9" fontId="62" fillId="0" borderId="1" xfId="0" applyNumberFormat="1" applyFont="1" applyFill="1" applyBorder="1" applyAlignment="1">
      <alignment horizontal="center" vertical="center" wrapText="1"/>
    </xf>
    <xf numFmtId="0" fontId="62" fillId="0" borderId="1" xfId="0" applyFont="1" applyFill="1" applyBorder="1" applyAlignment="1">
      <alignment horizontal="justify" vertical="center" wrapText="1"/>
    </xf>
    <xf numFmtId="0" fontId="62" fillId="0" borderId="1" xfId="0" quotePrefix="1" applyFont="1" applyFill="1" applyBorder="1" applyAlignment="1" applyProtection="1">
      <alignment horizontal="center" vertical="center" wrapText="1"/>
      <protection locked="0"/>
    </xf>
    <xf numFmtId="0" fontId="36" fillId="0" borderId="1" xfId="0" applyFont="1" applyBorder="1" applyAlignment="1">
      <alignment horizontal="center" wrapText="1"/>
    </xf>
    <xf numFmtId="0" fontId="32" fillId="0" borderId="1" xfId="0" applyFont="1" applyBorder="1" applyAlignment="1">
      <alignment horizontal="center" vertical="center" wrapText="1"/>
    </xf>
    <xf numFmtId="0" fontId="9" fillId="2" borderId="1" xfId="0" applyFont="1" applyFill="1" applyBorder="1" applyProtection="1">
      <protection locked="0"/>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9" fontId="62"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2" fillId="0" borderId="1" xfId="0" applyFont="1" applyFill="1" applyBorder="1" applyAlignment="1">
      <alignment vertical="top" wrapText="1"/>
    </xf>
    <xf numFmtId="0" fontId="62" fillId="0" borderId="1" xfId="0" applyFont="1" applyFill="1" applyBorder="1" applyAlignment="1">
      <alignment vertical="center" wrapText="1"/>
    </xf>
    <xf numFmtId="49" fontId="62" fillId="0" borderId="1" xfId="0"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2" borderId="1" xfId="0" applyFont="1" applyFill="1" applyBorder="1" applyProtection="1">
      <protection locked="0"/>
    </xf>
    <xf numFmtId="49" fontId="5" fillId="0" borderId="1" xfId="0" applyNumberFormat="1" applyFont="1" applyFill="1" applyBorder="1" applyAlignment="1">
      <alignment vertical="center" wrapText="1"/>
    </xf>
    <xf numFmtId="0" fontId="64" fillId="17" borderId="1" xfId="0" applyFont="1" applyFill="1" applyBorder="1" applyAlignment="1">
      <alignment horizontal="right" wrapText="1"/>
    </xf>
    <xf numFmtId="0" fontId="64" fillId="2" borderId="1" xfId="0" applyFont="1" applyFill="1" applyBorder="1" applyAlignment="1"/>
    <xf numFmtId="0" fontId="64" fillId="17" borderId="1" xfId="0" applyFont="1" applyFill="1" applyBorder="1" applyAlignment="1">
      <alignment horizontal="center" wrapText="1"/>
    </xf>
    <xf numFmtId="49" fontId="64" fillId="2" borderId="1" xfId="0" applyNumberFormat="1" applyFont="1" applyFill="1" applyBorder="1" applyAlignment="1">
      <alignment wrapText="1"/>
    </xf>
    <xf numFmtId="0" fontId="64" fillId="17" borderId="1" xfId="0" applyFont="1" applyFill="1" applyBorder="1" applyAlignment="1">
      <alignment horizontal="left" wrapText="1"/>
    </xf>
    <xf numFmtId="0" fontId="36" fillId="0" borderId="1" xfId="0" applyFont="1" applyBorder="1" applyAlignment="1" applyProtection="1">
      <alignment horizontal="center" vertical="center" wrapText="1"/>
      <protection locked="0"/>
    </xf>
    <xf numFmtId="0" fontId="58" fillId="0" borderId="1" xfId="0" applyFont="1" applyBorder="1" applyAlignment="1">
      <alignment horizontal="center" vertical="center" wrapText="1"/>
    </xf>
    <xf numFmtId="0" fontId="35" fillId="0" borderId="1" xfId="0" quotePrefix="1" applyFont="1" applyBorder="1" applyAlignment="1">
      <alignment horizontal="justify" vertical="center" wrapText="1"/>
    </xf>
    <xf numFmtId="9" fontId="57" fillId="0" borderId="1" xfId="6" applyFont="1" applyFill="1" applyBorder="1" applyAlignment="1" applyProtection="1">
      <alignment vertical="top" wrapText="1"/>
    </xf>
    <xf numFmtId="0" fontId="13" fillId="0" borderId="1" xfId="0" applyFont="1" applyBorder="1" applyAlignment="1" applyProtection="1">
      <alignment horizontal="center"/>
      <protection locked="0"/>
    </xf>
    <xf numFmtId="0" fontId="35" fillId="0" borderId="1" xfId="0" applyFont="1" applyBorder="1" applyAlignment="1" applyProtection="1">
      <alignment vertical="center" wrapText="1"/>
      <protection locked="0"/>
    </xf>
    <xf numFmtId="9" fontId="58" fillId="0" borderId="1" xfId="0" applyNumberFormat="1" applyFont="1" applyBorder="1" applyAlignment="1">
      <alignment horizontal="center" vertical="center" wrapText="1"/>
    </xf>
    <xf numFmtId="0" fontId="57" fillId="0" borderId="1" xfId="0" quotePrefix="1" applyFont="1" applyBorder="1" applyAlignment="1">
      <alignment vertical="center" wrapText="1"/>
    </xf>
    <xf numFmtId="9" fontId="58" fillId="0" borderId="1" xfId="0" applyNumberFormat="1" applyFont="1" applyBorder="1" applyAlignment="1">
      <alignment vertical="center" wrapText="1"/>
    </xf>
    <xf numFmtId="0" fontId="57" fillId="2" borderId="1" xfId="0" quotePrefix="1" applyFont="1" applyFill="1" applyBorder="1" applyAlignment="1">
      <alignment vertical="center" wrapText="1"/>
    </xf>
    <xf numFmtId="0" fontId="37" fillId="2" borderId="1" xfId="0" applyFont="1" applyFill="1" applyBorder="1" applyAlignment="1">
      <alignment horizontal="center" vertical="center" wrapText="1"/>
    </xf>
    <xf numFmtId="0" fontId="57" fillId="0" borderId="1" xfId="0" quotePrefix="1" applyFont="1" applyBorder="1" applyAlignment="1">
      <alignment horizontal="center" vertical="center" wrapText="1"/>
    </xf>
    <xf numFmtId="169" fontId="35" fillId="0" borderId="1" xfId="7" applyNumberFormat="1" applyFont="1" applyFill="1" applyBorder="1" applyAlignment="1">
      <alignment horizontal="center" vertical="center" wrapText="1"/>
    </xf>
    <xf numFmtId="0" fontId="35" fillId="0" borderId="1" xfId="14" quotePrefix="1" applyFont="1" applyBorder="1" applyAlignment="1">
      <alignment vertical="center" wrapText="1"/>
    </xf>
    <xf numFmtId="169" fontId="36" fillId="0" borderId="1" xfId="7" applyNumberFormat="1" applyFont="1" applyFill="1" applyBorder="1" applyAlignment="1">
      <alignment horizontal="center" vertical="center" wrapText="1"/>
    </xf>
    <xf numFmtId="0" fontId="9" fillId="0" borderId="1" xfId="0" applyFont="1" applyBorder="1" applyAlignment="1" applyProtection="1">
      <alignment horizontal="center"/>
      <protection locked="0"/>
    </xf>
    <xf numFmtId="0" fontId="37" fillId="2" borderId="1" xfId="0" applyFont="1" applyFill="1" applyBorder="1" applyAlignment="1">
      <alignment vertical="center" wrapText="1"/>
    </xf>
    <xf numFmtId="0" fontId="10" fillId="16"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35" fillId="0" borderId="1" xfId="0" applyFont="1" applyBorder="1" applyAlignment="1">
      <alignment horizontal="center" vertical="top" wrapText="1"/>
    </xf>
    <xf numFmtId="14" fontId="57" fillId="0" borderId="1" xfId="0" applyNumberFormat="1" applyFont="1" applyBorder="1" applyAlignment="1">
      <alignment horizontal="center" vertical="center"/>
    </xf>
    <xf numFmtId="0" fontId="58" fillId="0" borderId="1" xfId="0" applyFont="1" applyBorder="1" applyAlignment="1">
      <alignment vertical="top" wrapText="1"/>
    </xf>
    <xf numFmtId="14" fontId="9" fillId="0" borderId="1" xfId="0" applyNumberFormat="1" applyFont="1" applyBorder="1" applyAlignment="1">
      <alignment horizontal="center" vertical="center" wrapText="1"/>
    </xf>
    <xf numFmtId="0" fontId="63" fillId="2" borderId="1" xfId="0" applyFont="1" applyFill="1" applyBorder="1" applyAlignment="1">
      <alignment vertical="center" wrapText="1"/>
    </xf>
    <xf numFmtId="0" fontId="65" fillId="2" borderId="1" xfId="0" applyFont="1" applyFill="1" applyBorder="1" applyAlignment="1">
      <alignment horizontal="center" vertical="center" wrapText="1"/>
    </xf>
    <xf numFmtId="0" fontId="9" fillId="2" borderId="1" xfId="0" quotePrefix="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9" fillId="0" borderId="1" xfId="0" quotePrefix="1" applyFont="1" applyBorder="1" applyAlignment="1" applyProtection="1">
      <alignment horizontal="center" vertical="center" wrapText="1"/>
      <protection locked="0"/>
    </xf>
    <xf numFmtId="0" fontId="62" fillId="0" borderId="1" xfId="0" applyFont="1" applyBorder="1" applyAlignment="1">
      <alignment horizontal="center" vertical="center"/>
    </xf>
    <xf numFmtId="0" fontId="9" fillId="0" borderId="1" xfId="0" applyFont="1" applyBorder="1" applyAlignment="1">
      <alignment horizontal="center" vertical="center" wrapText="1"/>
    </xf>
    <xf numFmtId="0" fontId="63" fillId="2" borderId="1" xfId="0" applyFont="1" applyFill="1" applyBorder="1" applyAlignment="1">
      <alignment horizontal="center" vertical="top" wrapText="1"/>
    </xf>
    <xf numFmtId="0" fontId="9" fillId="0" borderId="1" xfId="0" applyFont="1" applyBorder="1" applyAlignment="1">
      <alignment horizontal="center" wrapText="1"/>
    </xf>
    <xf numFmtId="49" fontId="9" fillId="2" borderId="1" xfId="0" applyNumberFormat="1" applyFont="1" applyFill="1" applyBorder="1" applyAlignment="1">
      <alignment horizontal="center" vertical="center" wrapText="1"/>
    </xf>
    <xf numFmtId="0" fontId="30" fillId="0" borderId="1" xfId="0" applyFont="1" applyBorder="1" applyAlignment="1" applyProtection="1">
      <alignment horizontal="center" vertical="center"/>
      <protection locked="0"/>
    </xf>
    <xf numFmtId="0" fontId="30" fillId="2" borderId="1" xfId="0" applyFont="1" applyFill="1" applyBorder="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14" fontId="9" fillId="0" borderId="1" xfId="0" applyNumberFormat="1" applyFont="1" applyBorder="1" applyAlignment="1" applyProtection="1">
      <alignment horizontal="center" vertical="center" wrapText="1"/>
      <protection locked="0"/>
    </xf>
    <xf numFmtId="0" fontId="37" fillId="17" borderId="1" xfId="0" applyFont="1" applyFill="1" applyBorder="1" applyAlignment="1">
      <alignment horizontal="left" vertical="center" wrapText="1"/>
    </xf>
    <xf numFmtId="0" fontId="66" fillId="16" borderId="1" xfId="0" applyFont="1" applyFill="1" applyBorder="1" applyAlignment="1">
      <alignment horizontal="center" vertical="center"/>
    </xf>
    <xf numFmtId="9" fontId="35" fillId="0" borderId="1" xfId="0" applyNumberFormat="1" applyFont="1" applyBorder="1" applyAlignment="1">
      <alignment horizontal="center" vertical="center"/>
    </xf>
    <xf numFmtId="14" fontId="35" fillId="0" borderId="1" xfId="0" applyNumberFormat="1" applyFont="1" applyBorder="1" applyAlignment="1">
      <alignment horizontal="center" vertical="center"/>
    </xf>
    <xf numFmtId="0" fontId="36" fillId="0" borderId="1" xfId="0" applyFont="1" applyBorder="1" applyAlignment="1" applyProtection="1">
      <alignment horizontal="center" vertical="center" wrapText="1"/>
      <protection locked="0"/>
    </xf>
    <xf numFmtId="9" fontId="35" fillId="0" borderId="1" xfId="0" applyNumberFormat="1" applyFont="1" applyBorder="1" applyAlignment="1">
      <alignment horizontal="center" vertical="center"/>
    </xf>
    <xf numFmtId="0" fontId="31" fillId="15" borderId="1" xfId="0" applyFont="1" applyFill="1" applyBorder="1" applyAlignment="1">
      <alignment horizontal="center" vertical="center" wrapText="1"/>
    </xf>
    <xf numFmtId="49" fontId="62" fillId="0" borderId="1" xfId="0" applyNumberFormat="1" applyFont="1" applyBorder="1" applyAlignment="1">
      <alignment horizontal="center" vertical="center" wrapText="1"/>
    </xf>
    <xf numFmtId="9" fontId="9" fillId="0" borderId="1" xfId="0" applyNumberFormat="1" applyFont="1" applyBorder="1" applyAlignment="1" applyProtection="1">
      <alignment horizontal="center" vertical="center"/>
      <protection locked="0"/>
    </xf>
    <xf numFmtId="0" fontId="34" fillId="0" borderId="1" xfId="0" applyFont="1" applyBorder="1" applyAlignment="1">
      <alignment horizontal="center" vertical="center" wrapText="1"/>
    </xf>
    <xf numFmtId="49" fontId="5" fillId="2" borderId="1" xfId="0" applyNumberFormat="1" applyFont="1" applyFill="1" applyBorder="1" applyAlignment="1">
      <alignment vertical="center" wrapText="1"/>
    </xf>
    <xf numFmtId="0" fontId="10" fillId="16" borderId="1" xfId="0" applyFont="1" applyFill="1" applyBorder="1" applyAlignment="1">
      <alignment horizontal="center" vertical="center"/>
    </xf>
    <xf numFmtId="0" fontId="35" fillId="18" borderId="1" xfId="0" applyFont="1" applyFill="1" applyBorder="1" applyProtection="1">
      <protection locked="0"/>
    </xf>
    <xf numFmtId="0" fontId="30" fillId="2" borderId="1" xfId="0" applyFont="1" applyFill="1" applyBorder="1" applyAlignment="1">
      <alignment horizontal="center" vertical="center" wrapText="1"/>
    </xf>
    <xf numFmtId="0" fontId="35" fillId="0" borderId="1" xfId="0" applyFont="1" applyBorder="1" applyProtection="1">
      <protection locked="0"/>
    </xf>
    <xf numFmtId="0" fontId="5" fillId="0" borderId="1" xfId="0" applyFont="1" applyFill="1" applyBorder="1" applyAlignment="1">
      <alignment vertical="center" wrapText="1"/>
    </xf>
    <xf numFmtId="9" fontId="62" fillId="0" borderId="1" xfId="0" applyNumberFormat="1" applyFont="1" applyFill="1" applyBorder="1" applyAlignment="1" applyProtection="1">
      <alignment vertical="center" wrapText="1"/>
      <protection locked="0"/>
    </xf>
    <xf numFmtId="0" fontId="30" fillId="0" borderId="1" xfId="0" applyFont="1" applyBorder="1" applyAlignment="1" applyProtection="1">
      <alignment vertical="center" wrapText="1"/>
      <protection locked="0"/>
    </xf>
    <xf numFmtId="0" fontId="9" fillId="0" borderId="1" xfId="12" applyNumberFormat="1" applyFont="1" applyFill="1" applyBorder="1" applyAlignment="1" applyProtection="1">
      <alignment horizontal="center" vertical="center" wrapText="1"/>
    </xf>
    <xf numFmtId="14" fontId="62" fillId="0" borderId="1" xfId="0" applyNumberFormat="1" applyFont="1" applyBorder="1" applyAlignment="1">
      <alignment horizontal="center" vertical="center" wrapText="1"/>
    </xf>
    <xf numFmtId="14" fontId="62" fillId="0" borderId="1" xfId="0" quotePrefix="1" applyNumberFormat="1" applyFont="1" applyBorder="1" applyAlignment="1">
      <alignment horizontal="center" vertical="center" wrapText="1"/>
    </xf>
    <xf numFmtId="0" fontId="9" fillId="0" borderId="1" xfId="0" applyFont="1" applyBorder="1" applyAlignment="1" applyProtection="1">
      <alignment horizontal="center" vertical="center"/>
      <protection locked="0"/>
    </xf>
    <xf numFmtId="0" fontId="13" fillId="0" borderId="1" xfId="0" applyFont="1" applyBorder="1" applyAlignment="1" applyProtection="1">
      <alignment vertical="top"/>
      <protection locked="0"/>
    </xf>
    <xf numFmtId="14" fontId="62" fillId="0" borderId="1" xfId="0" applyNumberFormat="1"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62" fillId="0" borderId="1" xfId="6" applyNumberFormat="1" applyFont="1" applyFill="1" applyBorder="1" applyAlignment="1" applyProtection="1">
      <alignment horizontal="center" vertical="center"/>
    </xf>
    <xf numFmtId="0" fontId="57" fillId="2" borderId="1" xfId="0" quotePrefix="1" applyFont="1" applyFill="1" applyBorder="1" applyAlignment="1">
      <alignment horizontal="center" vertical="center" wrapText="1"/>
    </xf>
    <xf numFmtId="9" fontId="62" fillId="0" borderId="1" xfId="6" applyFont="1" applyFill="1" applyBorder="1" applyAlignment="1" applyProtection="1">
      <alignment horizontal="center" vertical="center"/>
    </xf>
    <xf numFmtId="0" fontId="35" fillId="0" borderId="1" xfId="0" quotePrefix="1" applyFont="1" applyBorder="1" applyAlignment="1" applyProtection="1">
      <alignment horizontal="center" vertical="center" wrapText="1"/>
      <protection locked="0"/>
    </xf>
    <xf numFmtId="0" fontId="9" fillId="2" borderId="1" xfId="0" applyFont="1" applyFill="1" applyBorder="1" applyAlignment="1" applyProtection="1">
      <alignment horizontal="center"/>
      <protection locked="0"/>
    </xf>
    <xf numFmtId="0" fontId="9" fillId="0" borderId="0" xfId="0" applyFont="1" applyFill="1" applyProtection="1">
      <protection locked="0"/>
    </xf>
    <xf numFmtId="0" fontId="35" fillId="0" borderId="0" xfId="0" applyFont="1" applyFill="1" applyProtection="1">
      <protection locked="0"/>
    </xf>
    <xf numFmtId="0" fontId="13" fillId="0" borderId="0" xfId="0" applyFont="1" applyFill="1" applyProtection="1">
      <protection locked="0"/>
    </xf>
  </cellXfs>
  <cellStyles count="15">
    <cellStyle name="Incorrecto" xfId="7" builtinId="27"/>
    <cellStyle name="Millares" xfId="12" builtinId="3"/>
    <cellStyle name="Millares 2" xfId="1" xr:uid="{00000000-0005-0000-0000-000002000000}"/>
    <cellStyle name="Moneda" xfId="9" builtinId="4"/>
    <cellStyle name="Normal" xfId="0" builtinId="0"/>
    <cellStyle name="Normal 10" xfId="2" xr:uid="{00000000-0005-0000-0000-000005000000}"/>
    <cellStyle name="Normal 10 2" xfId="14" xr:uid="{EC655BB3-7FD3-428A-B7F3-25CBB7663716}"/>
    <cellStyle name="Normal 2" xfId="10" xr:uid="{00000000-0005-0000-0000-000006000000}"/>
    <cellStyle name="Normal 4" xfId="3" xr:uid="{00000000-0005-0000-0000-000007000000}"/>
    <cellStyle name="Normal 4 2" xfId="13" xr:uid="{055E1E30-874A-4A08-B28E-C845567E8F95}"/>
    <cellStyle name="Normal 7" xfId="4" xr:uid="{00000000-0005-0000-0000-000008000000}"/>
    <cellStyle name="Normal 8" xfId="5" xr:uid="{00000000-0005-0000-0000-000009000000}"/>
    <cellStyle name="Normal 9" xfId="8" xr:uid="{00000000-0005-0000-0000-00000A000000}"/>
    <cellStyle name="Porcentaje" xfId="6" builtinId="5"/>
    <cellStyle name="Porcentaje 2" xfId="11" xr:uid="{00000000-0005-0000-0000-00000C000000}"/>
  </cellStyles>
  <dxfs count="118">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FF0000"/>
        </patternFill>
      </fill>
    </dxf>
    <dxf>
      <font>
        <b/>
        <i val="0"/>
        <color theme="0"/>
      </font>
      <fill>
        <patternFill>
          <bgColor rgb="FFFF0000"/>
        </patternFill>
      </fill>
    </dxf>
  </dxfs>
  <tableStyles count="1" defaultTableStyle="TableStyleMedium9" defaultPivotStyle="PivotStyleLight16">
    <tableStyle name="Invisible" pivot="0" table="0" count="0" xr9:uid="{A33DF2F2-19CD-4F8A-8999-FD1BCA586509}"/>
  </tableStyles>
  <colors>
    <mruColors>
      <color rgb="FF003876"/>
      <color rgb="FFE26B0A"/>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A352-4A65-AB60-9C7DC221A1A7}"/>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2-4A65-AB60-9C7DC221A1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A352-4A65-AB60-9C7DC221A1A7}"/>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A352-4A65-AB60-9C7DC221A1A7}"/>
            </c:ext>
          </c:extLst>
        </c:ser>
        <c:dLbls>
          <c:showLegendKey val="0"/>
          <c:showVal val="0"/>
          <c:showCatName val="0"/>
          <c:showSerName val="0"/>
          <c:showPercent val="0"/>
          <c:showBubbleSize val="0"/>
        </c:dLbls>
        <c:gapWidth val="75"/>
        <c:overlap val="40"/>
        <c:axId val="503323208"/>
        <c:axId val="503318896"/>
      </c:barChart>
      <c:catAx>
        <c:axId val="503323208"/>
        <c:scaling>
          <c:orientation val="minMax"/>
        </c:scaling>
        <c:delete val="1"/>
        <c:axPos val="b"/>
        <c:numFmt formatCode="General" sourceLinked="1"/>
        <c:majorTickMark val="none"/>
        <c:minorTickMark val="none"/>
        <c:tickLblPos val="nextTo"/>
        <c:crossAx val="503318896"/>
        <c:crosses val="autoZero"/>
        <c:auto val="1"/>
        <c:lblAlgn val="ctr"/>
        <c:lblOffset val="100"/>
        <c:noMultiLvlLbl val="0"/>
      </c:catAx>
      <c:valAx>
        <c:axId val="503318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3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358B-4BCD-9D9B-A8365BDE7F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358B-4BCD-9D9B-A8365BDE7F84}"/>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8B-4BCD-9D9B-A8365BDE7F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358B-4BCD-9D9B-A8365BDE7F84}"/>
            </c:ext>
          </c:extLst>
        </c:ser>
        <c:dLbls>
          <c:showLegendKey val="0"/>
          <c:showVal val="0"/>
          <c:showCatName val="0"/>
          <c:showSerName val="0"/>
          <c:showPercent val="0"/>
          <c:showBubbleSize val="0"/>
        </c:dLbls>
        <c:gapWidth val="75"/>
        <c:overlap val="40"/>
        <c:axId val="503316936"/>
        <c:axId val="503320856"/>
      </c:barChart>
      <c:catAx>
        <c:axId val="503316936"/>
        <c:scaling>
          <c:orientation val="minMax"/>
        </c:scaling>
        <c:delete val="1"/>
        <c:axPos val="b"/>
        <c:numFmt formatCode="General" sourceLinked="1"/>
        <c:majorTickMark val="none"/>
        <c:minorTickMark val="none"/>
        <c:tickLblPos val="nextTo"/>
        <c:crossAx val="503320856"/>
        <c:crosses val="autoZero"/>
        <c:auto val="1"/>
        <c:lblAlgn val="ctr"/>
        <c:lblOffset val="100"/>
        <c:noMultiLvlLbl val="0"/>
      </c:catAx>
      <c:valAx>
        <c:axId val="503320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169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F0C8-44D8-8BED-3F4D166A8B6F}"/>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F0C8-44D8-8BED-3F4D166A8B6F}"/>
            </c:ext>
          </c:extLst>
        </c:ser>
        <c:dLbls>
          <c:showLegendKey val="0"/>
          <c:showVal val="0"/>
          <c:showCatName val="0"/>
          <c:showSerName val="0"/>
          <c:showPercent val="0"/>
          <c:showBubbleSize val="0"/>
        </c:dLbls>
        <c:marker val="1"/>
        <c:smooth val="0"/>
        <c:axId val="503323992"/>
        <c:axId val="503319288"/>
      </c:lineChart>
      <c:catAx>
        <c:axId val="503323992"/>
        <c:scaling>
          <c:orientation val="minMax"/>
        </c:scaling>
        <c:delete val="0"/>
        <c:axPos val="b"/>
        <c:numFmt formatCode="General" sourceLinked="1"/>
        <c:majorTickMark val="none"/>
        <c:minorTickMark val="none"/>
        <c:tickLblPos val="nextTo"/>
        <c:crossAx val="503319288"/>
        <c:crosses val="autoZero"/>
        <c:auto val="1"/>
        <c:lblAlgn val="ctr"/>
        <c:lblOffset val="100"/>
        <c:noMultiLvlLbl val="0"/>
      </c:catAx>
      <c:valAx>
        <c:axId val="503319288"/>
        <c:scaling>
          <c:orientation val="minMax"/>
        </c:scaling>
        <c:delete val="0"/>
        <c:axPos val="l"/>
        <c:majorGridlines/>
        <c:numFmt formatCode="General" sourceLinked="1"/>
        <c:majorTickMark val="none"/>
        <c:minorTickMark val="none"/>
        <c:tickLblPos val="nextTo"/>
        <c:spPr>
          <a:ln w="9525">
            <a:noFill/>
          </a:ln>
        </c:spPr>
        <c:crossAx val="5033239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73C6-4199-961F-5F8F05571AB3}"/>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C6-4199-961F-5F8F05571A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73C6-4199-961F-5F8F05571AB3}"/>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73C6-4199-961F-5F8F05571AB3}"/>
            </c:ext>
          </c:extLst>
        </c:ser>
        <c:dLbls>
          <c:showLegendKey val="0"/>
          <c:showVal val="0"/>
          <c:showCatName val="0"/>
          <c:showSerName val="0"/>
          <c:showPercent val="0"/>
          <c:showBubbleSize val="0"/>
        </c:dLbls>
        <c:gapWidth val="75"/>
        <c:overlap val="40"/>
        <c:axId val="503322032"/>
        <c:axId val="503319680"/>
      </c:barChart>
      <c:catAx>
        <c:axId val="503322032"/>
        <c:scaling>
          <c:orientation val="minMax"/>
        </c:scaling>
        <c:delete val="1"/>
        <c:axPos val="b"/>
        <c:numFmt formatCode="General" sourceLinked="1"/>
        <c:majorTickMark val="none"/>
        <c:minorTickMark val="none"/>
        <c:tickLblPos val="nextTo"/>
        <c:crossAx val="503319680"/>
        <c:crosses val="autoZero"/>
        <c:auto val="1"/>
        <c:lblAlgn val="ctr"/>
        <c:lblOffset val="100"/>
        <c:noMultiLvlLbl val="0"/>
      </c:catAx>
      <c:valAx>
        <c:axId val="503319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503322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F14C-4B19-9DFA-F25B3FE5AC7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F14C-4B19-9DFA-F25B3FE5AC7B}"/>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4C-4B19-9DFA-F25B3FE5AC7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F14C-4B19-9DFA-F25B3FE5AC7B}"/>
            </c:ext>
          </c:extLst>
        </c:ser>
        <c:dLbls>
          <c:showLegendKey val="0"/>
          <c:showVal val="0"/>
          <c:showCatName val="0"/>
          <c:showSerName val="0"/>
          <c:showPercent val="0"/>
          <c:showBubbleSize val="0"/>
        </c:dLbls>
        <c:gapWidth val="75"/>
        <c:overlap val="40"/>
        <c:axId val="128854744"/>
        <c:axId val="128854352"/>
      </c:barChart>
      <c:catAx>
        <c:axId val="128854744"/>
        <c:scaling>
          <c:orientation val="minMax"/>
        </c:scaling>
        <c:delete val="1"/>
        <c:axPos val="b"/>
        <c:numFmt formatCode="General" sourceLinked="1"/>
        <c:majorTickMark val="none"/>
        <c:minorTickMark val="none"/>
        <c:tickLblPos val="nextTo"/>
        <c:crossAx val="128854352"/>
        <c:crosses val="autoZero"/>
        <c:auto val="1"/>
        <c:lblAlgn val="ctr"/>
        <c:lblOffset val="100"/>
        <c:noMultiLvlLbl val="0"/>
      </c:catAx>
      <c:valAx>
        <c:axId val="128854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8854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228600</xdr:rowOff>
    </xdr:from>
    <xdr:to>
      <xdr:col>16</xdr:col>
      <xdr:colOff>33296</xdr:colOff>
      <xdr:row>2</xdr:row>
      <xdr:rowOff>9525</xdr:rowOff>
    </xdr:to>
    <xdr:grpSp>
      <xdr:nvGrpSpPr>
        <xdr:cNvPr id="2" name="Grupo 1">
          <a:extLst>
            <a:ext uri="{FF2B5EF4-FFF2-40B4-BE49-F238E27FC236}">
              <a16:creationId xmlns:a16="http://schemas.microsoft.com/office/drawing/2014/main" id="{00000000-0008-0000-0100-000002000000}"/>
            </a:ext>
          </a:extLst>
        </xdr:cNvPr>
        <xdr:cNvGrpSpPr/>
      </xdr:nvGrpSpPr>
      <xdr:grpSpPr>
        <a:xfrm>
          <a:off x="550069" y="228600"/>
          <a:ext cx="20771602" cy="1066800"/>
          <a:chOff x="560296" y="-7754"/>
          <a:chExt cx="16360586" cy="1153088"/>
        </a:xfrm>
      </xdr:grpSpPr>
      <xdr:grpSp>
        <xdr:nvGrpSpPr>
          <xdr:cNvPr id="3" name="Grupo 2">
            <a:extLst>
              <a:ext uri="{FF2B5EF4-FFF2-40B4-BE49-F238E27FC236}">
                <a16:creationId xmlns:a16="http://schemas.microsoft.com/office/drawing/2014/main" id="{00000000-0008-0000-0100-000003000000}"/>
              </a:ext>
            </a:extLst>
          </xdr:cNvPr>
          <xdr:cNvGrpSpPr/>
        </xdr:nvGrpSpPr>
        <xdr:grpSpPr>
          <a:xfrm>
            <a:off x="560296" y="-7754"/>
            <a:ext cx="16317428" cy="1153088"/>
            <a:chOff x="560296" y="-7165"/>
            <a:chExt cx="16317454" cy="1149221"/>
          </a:xfrm>
        </xdr:grpSpPr>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4190709" y="-7165"/>
              <a:ext cx="9443006" cy="114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600">
                <a:effectLst/>
                <a:latin typeface="Times New Roman" panose="02020603050405020304" pitchFamily="18" charset="0"/>
                <a:cs typeface="Times New Roman" panose="02020603050405020304" pitchFamily="18" charset="0"/>
              </a:endParaRPr>
            </a:p>
            <a:p>
              <a:pPr algn="ctr"/>
              <a:r>
                <a:rPr lang="es-ES_tradnl" sz="1600" b="1" baseline="0">
                  <a:solidFill>
                    <a:schemeClr val="dk1"/>
                  </a:solidFill>
                  <a:effectLst/>
                  <a:latin typeface="Times New Roman" panose="02020603050405020304" pitchFamily="18" charset="0"/>
                  <a:ea typeface="+mn-ea"/>
                  <a:cs typeface="Times New Roman" panose="02020603050405020304" pitchFamily="18" charset="0"/>
                </a:rPr>
                <a:t>Trimestre Julio-Septiembre 2022</a:t>
              </a:r>
              <a:endParaRPr lang="es-DO" sz="1600">
                <a:effectLst/>
                <a:latin typeface="Times New Roman" panose="02020603050405020304" pitchFamily="18" charset="0"/>
                <a:cs typeface="Times New Roman" panose="02020603050405020304" pitchFamily="18" charset="0"/>
              </a:endParaRPr>
            </a:p>
            <a:p>
              <a:pPr algn="ctr" eaLnBrk="1" fontAlgn="auto" latinLnBrk="0" hangingPunct="1"/>
              <a:r>
                <a:rPr lang="es-DO" sz="1600" b="1">
                  <a:solidFill>
                    <a:schemeClr val="dk1"/>
                  </a:solidFill>
                  <a:effectLst/>
                  <a:latin typeface="Times New Roman" panose="02020603050405020304" pitchFamily="18" charset="0"/>
                  <a:ea typeface="+mn-ea"/>
                  <a:cs typeface="Times New Roman" panose="02020603050405020304" pitchFamily="18" charset="0"/>
                </a:rPr>
                <a:t>Dirección de Administración de Cuentas y Registros Financieros</a:t>
              </a:r>
              <a:endParaRPr lang="es-DO" sz="1600">
                <a:effectLst/>
                <a:latin typeface="Times New Roman" panose="02020603050405020304" pitchFamily="18" charset="0"/>
                <a:cs typeface="Times New Roman" panose="02020603050405020304" pitchFamily="18" charset="0"/>
              </a:endParaRPr>
            </a:p>
          </xdr:txBody>
        </xdr:sp>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560296" y="168088"/>
              <a:ext cx="1772853" cy="962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15066486" y="650862"/>
              <a:ext cx="1077738" cy="462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latin typeface="Times New Roman" panose="02020603050405020304" pitchFamily="18" charset="0"/>
                  <a:cs typeface="Times New Roman" panose="02020603050405020304" pitchFamily="18" charset="0"/>
                </a:rPr>
                <a:t> Versión</a:t>
              </a:r>
              <a:r>
                <a:rPr lang="es-ES_tradnl" sz="1400" baseline="0">
                  <a:latin typeface="Times New Roman" panose="02020603050405020304" pitchFamily="18" charset="0"/>
                  <a:cs typeface="Times New Roman" panose="02020603050405020304" pitchFamily="18" charset="0"/>
                </a:rPr>
                <a:t> </a:t>
              </a:r>
              <a:endParaRPr lang="es-ES_tradnl" sz="1400">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4869576" y="177581"/>
              <a:ext cx="2008174"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16058639" y="665212"/>
              <a:ext cx="654009" cy="46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ES_tradnl" sz="1400">
                  <a:latin typeface="Times New Roman" panose="02020603050405020304" pitchFamily="18" charset="0"/>
                  <a:cs typeface="Times New Roman" panose="02020603050405020304" pitchFamily="18" charset="0"/>
                </a:rPr>
                <a:t>01</a:t>
              </a:r>
            </a:p>
          </xdr:txBody>
        </xdr:sp>
      </xdr:grpSp>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190500</xdr:colOff>
      <xdr:row>0</xdr:row>
      <xdr:rowOff>228600</xdr:rowOff>
    </xdr:from>
    <xdr:to>
      <xdr:col>1</xdr:col>
      <xdr:colOff>1865878</xdr:colOff>
      <xdr:row>0</xdr:row>
      <xdr:rowOff>1078572</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704850" y="228600"/>
          <a:ext cx="1675378" cy="8499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Licelot Abreu Saldana" id="{56988BAF-5786-4B44-BEA7-2D12E3053534}" userId="S::LAbreuSaldana@tesoreria.gov.do::ef49a8ce-51dc-4cf7-8aa9-2f8f3f1e2406" providerId="AD"/>
  <person displayName="Larissa Acevedo Arias" id="{E44BE8F3-4E56-403C-8AB6-A0ED325C76B1}" userId="S::LAcevedoArias@tesoreria.gov.do::7d0df979-3836-4590-b941-b5d414e55e3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67" dT="2022-02-11T19:31:55.99" personId="{56988BAF-5786-4B44-BEA7-2D12E3053534}" id="{3C00D474-0B19-42E4-8AF7-71DA5537DE80}">
    <text>Normas, Procedimientos, Diagrama, Formulario. Instructivo de Formulario e Instructivo de Sistema.</text>
  </threadedComment>
</ThreadedComments>
</file>

<file path=xl/threadedComments/threadedComment2.xml><?xml version="1.0" encoding="utf-8"?>
<ThreadedComments xmlns="http://schemas.microsoft.com/office/spreadsheetml/2018/threadedcomments" xmlns:x="http://schemas.openxmlformats.org/spreadsheetml/2006/main">
  <threadedComment ref="B126" dT="2022-04-21T18:48:02.65" personId="{E44BE8F3-4E56-403C-8AB6-A0ED325C76B1}" id="{B063CA2C-DF84-456A-8830-4592C5B37E7A}">
    <text>Transferencia Fase 1 por comunicaciones representan el 21.12%.
Cantidad 10 – Monto RD$  384,787,939.14</text>
  </threadedComment>
  <threadedComment ref="C126" dT="2022-04-21T18:48:15.44" personId="{E44BE8F3-4E56-403C-8AB6-A0ED325C76B1}" id="{D3237F9D-72D0-4F1D-8A1D-D366F67E2B6D}">
    <text>Transferencia Fase 1 por comunicaciones representan el 62.31%
Cantidad 15 – Monto RD$ 3,336,032,858.93</text>
  </threadedComment>
  <threadedComment ref="D126" dT="2022-04-21T18:48:24.80" personId="{E44BE8F3-4E56-403C-8AB6-A0ED325C76B1}" id="{A2117B85-D49C-487F-BEF7-9F16D6B6AC9D}">
    <text>Transferencia Fase 1 por comunicaciones representan el 17.57%
Cantidad 9 – Monto RD$ 388,838,430.98</text>
  </threadedComment>
  <threadedComment ref="E126" dT="2022-05-05T18:28:40.30" personId="{E44BE8F3-4E56-403C-8AB6-A0ED325C76B1}" id="{9906F722-9ABD-48F2-8360-8979EEF13EC5}">
    <text>Transferencia Fase 1 por comunicaciones representan el 18%
Cantidad 9 – Monto RD$  417,033,623.10</text>
  </threadedComment>
  <threadedComment ref="F126" dT="2022-06-07T18:07:47.19" personId="{E44BE8F3-4E56-403C-8AB6-A0ED325C76B1}" id="{08C29A8F-4D49-4DE2-BD95-897766A3CCBC}">
    <text>Transferencia Fase 1 por comunicaciones representan el 3%
Cantidad 6 – Monto RD$  308,220,011.71</text>
  </threadedComment>
  <threadedComment ref="G126" dT="2022-07-05T14:13:09.67" personId="{E44BE8F3-4E56-403C-8AB6-A0ED325C76B1}" id="{8C7AA97F-D897-4F09-BADC-A3BADF40E0BF}">
    <text>Transferencia Fase 1 por comunicaciones representan el 6.49%
Cantidad 8 – Monto RD$ 140,512,205.12</text>
  </threadedComment>
  <threadedComment ref="H126" dT="2022-08-10T16:55:40.30" personId="{E44BE8F3-4E56-403C-8AB6-A0ED325C76B1}" id="{6B957D12-5745-4AFD-94C4-1C19F5EFD6C1}">
    <text>Transferencia Fase 1 por comunicaciones representan el 12.84%
Cantidad 9 – Monto RD$ 226,204,817.03</text>
  </threadedComment>
  <threadedComment ref="I126" dT="2022-09-05T13:41:46.76" personId="{E44BE8F3-4E56-403C-8AB6-A0ED325C76B1}" id="{5FB48DD8-6FA2-4EAA-B74B-08DD59EAE57B}">
    <text>Transferencia Fase 1 por comunicaciones representan el 21.87%
Cantidad  – Monto RD$ 379,028,080.30</text>
  </threadedComment>
  <threadedComment ref="J126" dT="2022-10-04T13:07:08.19" personId="{E44BE8F3-4E56-403C-8AB6-A0ED325C76B1}" id="{84DB6AFA-152F-41A5-8E4E-4311B2023D91}">
    <text>Transferencia Fase 1 por comunicaciones representan el 8.04%
Cantidad 8 – Monto RD$ 126,013,434</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326"/>
      <c r="C1" s="326"/>
      <c r="D1" s="326"/>
      <c r="E1" s="326"/>
      <c r="F1" s="326"/>
      <c r="G1" s="326"/>
      <c r="H1" s="326"/>
      <c r="I1" s="326"/>
      <c r="J1" s="326"/>
      <c r="K1" s="326"/>
      <c r="L1" s="326"/>
      <c r="M1" s="326"/>
      <c r="N1" s="326"/>
      <c r="O1" s="326"/>
      <c r="P1" s="326"/>
      <c r="Q1" s="8"/>
      <c r="R1" s="8"/>
      <c r="S1" s="8"/>
      <c r="T1" s="8"/>
    </row>
    <row r="2" spans="2:43" s="1" customFormat="1" ht="25.5" x14ac:dyDescent="0.35">
      <c r="B2" s="327" t="s">
        <v>31</v>
      </c>
      <c r="C2" s="327"/>
      <c r="D2" s="327"/>
      <c r="E2" s="327"/>
      <c r="F2" s="327"/>
      <c r="G2" s="327"/>
      <c r="H2" s="327"/>
      <c r="I2" s="327"/>
      <c r="J2" s="327"/>
      <c r="K2" s="327"/>
      <c r="L2" s="327"/>
      <c r="M2" s="327"/>
      <c r="N2" s="327"/>
      <c r="O2" s="327"/>
      <c r="P2" s="327"/>
      <c r="Q2" s="327"/>
      <c r="R2" s="327"/>
      <c r="S2" s="81"/>
    </row>
    <row r="3" spans="2:43" s="1" customFormat="1" ht="20.25" x14ac:dyDescent="0.3">
      <c r="B3" s="328" t="s">
        <v>121</v>
      </c>
      <c r="C3" s="328"/>
      <c r="D3" s="328"/>
      <c r="E3" s="328"/>
      <c r="F3" s="328"/>
      <c r="G3" s="328"/>
      <c r="H3" s="328"/>
      <c r="I3" s="328"/>
      <c r="J3" s="328"/>
      <c r="K3" s="328"/>
      <c r="L3" s="328"/>
      <c r="M3" s="328"/>
      <c r="N3" s="328"/>
      <c r="O3" s="328"/>
      <c r="P3" s="328"/>
      <c r="Q3" s="328"/>
      <c r="R3" s="328"/>
      <c r="S3" s="82"/>
    </row>
    <row r="4" spans="2:43" s="1" customFormat="1" ht="16.5" x14ac:dyDescent="0.25">
      <c r="B4" s="329"/>
      <c r="C4" s="329"/>
      <c r="D4" s="329"/>
      <c r="E4" s="329"/>
      <c r="F4" s="329"/>
      <c r="G4" s="329"/>
      <c r="H4" s="329"/>
      <c r="I4" s="329"/>
      <c r="J4" s="329"/>
      <c r="K4" s="329"/>
      <c r="L4" s="329"/>
      <c r="M4" s="329"/>
      <c r="N4" s="329"/>
      <c r="O4" s="329"/>
      <c r="P4" s="329"/>
      <c r="Q4" s="329"/>
      <c r="R4" s="329"/>
      <c r="S4" s="83"/>
    </row>
    <row r="5" spans="2:43" s="1" customFormat="1" x14ac:dyDescent="0.25"/>
    <row r="6" spans="2:43" s="1" customFormat="1" x14ac:dyDescent="0.25"/>
    <row r="7" spans="2:43" s="1" customFormat="1" x14ac:dyDescent="0.25"/>
    <row r="8" spans="2:43" x14ac:dyDescent="0.25">
      <c r="B8" s="1"/>
      <c r="C8" s="1"/>
      <c r="D8" s="1"/>
      <c r="E8" s="1"/>
      <c r="F8" s="1"/>
      <c r="G8" s="1"/>
      <c r="H8" s="1"/>
      <c r="I8" s="1"/>
      <c r="J8" s="63" t="s">
        <v>117</v>
      </c>
      <c r="K8" s="63"/>
      <c r="L8" s="63"/>
      <c r="M8" s="63"/>
      <c r="N8" s="63"/>
      <c r="O8" s="63"/>
      <c r="P8" s="64"/>
      <c r="Q8" s="63" t="s">
        <v>117</v>
      </c>
      <c r="R8" s="65"/>
      <c r="S8" s="66"/>
      <c r="T8" s="1"/>
      <c r="AD8" s="2"/>
      <c r="AE8" s="2"/>
      <c r="AF8" s="2"/>
      <c r="AG8" s="2"/>
      <c r="AH8" s="2"/>
      <c r="AI8" s="2"/>
      <c r="AJ8" s="2"/>
      <c r="AK8" s="2"/>
      <c r="AL8" s="2"/>
      <c r="AM8" s="2"/>
      <c r="AN8" s="2"/>
      <c r="AO8" s="2"/>
      <c r="AP8" s="2"/>
      <c r="AQ8" s="2"/>
    </row>
    <row r="9" spans="2:43" hidden="1" x14ac:dyDescent="0.25">
      <c r="B9" s="1"/>
      <c r="C9" s="1"/>
      <c r="D9" s="1"/>
      <c r="E9" s="1"/>
      <c r="F9" s="1"/>
      <c r="G9" s="1"/>
      <c r="H9" s="1"/>
      <c r="I9" s="1"/>
      <c r="J9" s="63" t="s">
        <v>118</v>
      </c>
      <c r="K9" s="1"/>
      <c r="L9" s="1"/>
      <c r="M9" s="1"/>
      <c r="N9" s="1"/>
      <c r="O9" s="1"/>
      <c r="P9" s="1"/>
      <c r="Q9" s="1"/>
      <c r="R9" s="67"/>
      <c r="S9" s="68"/>
      <c r="T9" s="1"/>
      <c r="AD9" s="2"/>
      <c r="AE9" s="2"/>
      <c r="AF9" s="2"/>
      <c r="AG9" s="2"/>
      <c r="AH9" s="2"/>
      <c r="AI9" s="2"/>
      <c r="AJ9" s="2"/>
      <c r="AK9" s="2"/>
      <c r="AL9" s="2"/>
      <c r="AM9" s="2"/>
      <c r="AN9" s="2"/>
      <c r="AO9" s="2"/>
      <c r="AP9" s="2"/>
      <c r="AQ9" s="2"/>
    </row>
    <row r="10" spans="2:43" ht="21.6" customHeight="1" x14ac:dyDescent="0.25">
      <c r="B10" s="63" t="s">
        <v>6</v>
      </c>
      <c r="C10" s="330"/>
      <c r="D10" s="330"/>
      <c r="E10" s="330"/>
      <c r="F10" s="330"/>
      <c r="G10" s="330"/>
      <c r="H10" s="330"/>
      <c r="I10" s="330"/>
      <c r="J10" s="330"/>
      <c r="K10" s="330"/>
      <c r="L10" s="330"/>
      <c r="M10" s="330"/>
      <c r="N10" s="330"/>
      <c r="O10" s="330"/>
      <c r="P10" s="330"/>
      <c r="Q10" s="330"/>
      <c r="R10" s="330"/>
      <c r="S10" s="330"/>
      <c r="T10" s="330"/>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9" t="s">
        <v>7</v>
      </c>
      <c r="C11" s="324"/>
      <c r="D11" s="324"/>
      <c r="E11" s="324"/>
      <c r="F11" s="324"/>
      <c r="G11" s="324"/>
      <c r="H11" s="324"/>
      <c r="I11" s="324"/>
      <c r="J11" s="324"/>
      <c r="K11" s="324"/>
      <c r="L11" s="324"/>
      <c r="M11" s="324"/>
      <c r="N11" s="324"/>
      <c r="O11" s="324"/>
      <c r="P11" s="324"/>
      <c r="Q11" s="324"/>
      <c r="R11" s="324"/>
      <c r="S11" s="324"/>
      <c r="T11" s="324"/>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9" t="s">
        <v>8</v>
      </c>
      <c r="C12" s="324"/>
      <c r="D12" s="324"/>
      <c r="E12" s="324"/>
      <c r="F12" s="324"/>
      <c r="G12" s="324"/>
      <c r="H12" s="324"/>
      <c r="I12" s="324"/>
      <c r="J12" s="324"/>
      <c r="K12" s="324"/>
      <c r="L12" s="324"/>
      <c r="M12" s="324"/>
      <c r="N12" s="324"/>
      <c r="O12" s="324"/>
      <c r="P12" s="324"/>
      <c r="Q12" s="324"/>
      <c r="R12" s="324"/>
      <c r="S12" s="324"/>
      <c r="T12" s="324"/>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9" t="s">
        <v>10</v>
      </c>
      <c r="C13" s="324"/>
      <c r="D13" s="324"/>
      <c r="E13" s="324"/>
      <c r="F13" s="324"/>
      <c r="G13" s="324"/>
      <c r="H13" s="324"/>
      <c r="I13" s="324"/>
      <c r="J13" s="324"/>
      <c r="K13" s="324"/>
      <c r="L13" s="324"/>
      <c r="M13" s="324"/>
      <c r="N13" s="324"/>
      <c r="O13" s="324"/>
      <c r="P13" s="324"/>
      <c r="Q13" s="324"/>
      <c r="R13" s="324"/>
      <c r="S13" s="324"/>
      <c r="T13" s="324"/>
      <c r="V13" s="10"/>
      <c r="W13" s="10"/>
      <c r="X13" s="10"/>
      <c r="AC13" s="1" t="s">
        <v>37</v>
      </c>
      <c r="AD13" s="2"/>
      <c r="AE13" s="2"/>
      <c r="AF13" s="2"/>
      <c r="AG13" s="2"/>
      <c r="AH13" s="2"/>
      <c r="AI13" s="2"/>
      <c r="AJ13" s="2"/>
      <c r="AK13" s="2"/>
      <c r="AL13" s="2"/>
      <c r="AM13" s="2"/>
      <c r="AN13" s="2"/>
      <c r="AO13" s="2"/>
      <c r="AP13" s="2"/>
      <c r="AQ13" s="2"/>
    </row>
    <row r="14" spans="2:43" ht="20.45" customHeight="1" x14ac:dyDescent="0.25">
      <c r="B14" s="325" t="s">
        <v>3</v>
      </c>
      <c r="C14" s="325"/>
      <c r="D14" s="325"/>
      <c r="E14" s="325"/>
      <c r="F14" s="325"/>
      <c r="G14" s="325"/>
      <c r="H14" s="325"/>
      <c r="I14" s="325"/>
      <c r="J14" s="325"/>
      <c r="K14" s="325" t="s">
        <v>4</v>
      </c>
      <c r="L14" s="325"/>
      <c r="M14" s="325"/>
      <c r="N14" s="325"/>
      <c r="O14" s="325"/>
      <c r="P14" s="325"/>
      <c r="Q14" s="84" t="s">
        <v>123</v>
      </c>
      <c r="R14" s="325" t="s">
        <v>19</v>
      </c>
      <c r="S14" s="325"/>
      <c r="T14" s="325"/>
      <c r="V14" s="10"/>
      <c r="W14" s="10"/>
      <c r="X14" s="10"/>
      <c r="AD14" s="2"/>
      <c r="AE14" s="2"/>
      <c r="AF14" s="2"/>
      <c r="AG14" s="2"/>
      <c r="AH14" s="2"/>
      <c r="AI14" s="2"/>
      <c r="AJ14" s="2"/>
      <c r="AK14" s="2"/>
      <c r="AL14" s="2"/>
      <c r="AM14" s="2"/>
      <c r="AN14" s="2"/>
      <c r="AO14" s="2"/>
      <c r="AP14" s="2"/>
      <c r="AQ14" s="2"/>
    </row>
    <row r="15" spans="2:43" ht="42" customHeight="1" x14ac:dyDescent="0.25">
      <c r="B15" s="323" t="s">
        <v>0</v>
      </c>
      <c r="C15" s="323" t="s">
        <v>122</v>
      </c>
      <c r="D15" s="323" t="s">
        <v>1</v>
      </c>
      <c r="E15" s="309" t="s">
        <v>30</v>
      </c>
      <c r="F15" s="323" t="s">
        <v>20</v>
      </c>
      <c r="G15" s="309" t="s">
        <v>28</v>
      </c>
      <c r="H15" s="322" t="s">
        <v>17</v>
      </c>
      <c r="I15" s="323"/>
      <c r="J15" s="322" t="s">
        <v>18</v>
      </c>
      <c r="K15" s="322" t="s">
        <v>23</v>
      </c>
      <c r="L15" s="322" t="s">
        <v>5</v>
      </c>
      <c r="M15" s="309" t="s">
        <v>24</v>
      </c>
      <c r="N15" s="309" t="s">
        <v>32</v>
      </c>
      <c r="O15" s="309" t="s">
        <v>33</v>
      </c>
      <c r="P15" s="319" t="s">
        <v>34</v>
      </c>
      <c r="Q15" s="320" t="s">
        <v>120</v>
      </c>
      <c r="R15" s="322" t="s">
        <v>22</v>
      </c>
      <c r="S15" s="309" t="s">
        <v>119</v>
      </c>
      <c r="T15" s="309" t="s">
        <v>5</v>
      </c>
      <c r="V15" s="10"/>
      <c r="W15" s="10"/>
      <c r="X15" s="10"/>
      <c r="AD15" s="2"/>
      <c r="AE15" s="2"/>
      <c r="AF15" s="2"/>
      <c r="AG15" s="2"/>
      <c r="AH15" s="2"/>
      <c r="AI15" s="2"/>
      <c r="AJ15" s="2"/>
      <c r="AK15" s="2"/>
      <c r="AL15" s="2"/>
      <c r="AM15" s="2"/>
      <c r="AN15" s="2"/>
      <c r="AO15" s="2"/>
      <c r="AP15" s="2"/>
      <c r="AQ15" s="2"/>
    </row>
    <row r="16" spans="2:43" ht="11.25" customHeight="1" x14ac:dyDescent="0.25">
      <c r="B16" s="323"/>
      <c r="C16" s="323"/>
      <c r="D16" s="323"/>
      <c r="E16" s="309"/>
      <c r="F16" s="323"/>
      <c r="G16" s="309"/>
      <c r="H16" s="13" t="s">
        <v>15</v>
      </c>
      <c r="I16" s="13" t="s">
        <v>16</v>
      </c>
      <c r="J16" s="322"/>
      <c r="K16" s="322"/>
      <c r="L16" s="322"/>
      <c r="M16" s="309"/>
      <c r="N16" s="309"/>
      <c r="O16" s="309"/>
      <c r="P16" s="319"/>
      <c r="Q16" s="321"/>
      <c r="R16" s="322"/>
      <c r="S16" s="309"/>
      <c r="T16" s="309"/>
      <c r="V16" s="10"/>
      <c r="W16" s="10"/>
      <c r="X16" s="10"/>
      <c r="AD16" s="2"/>
      <c r="AE16" s="2"/>
      <c r="AF16" s="2"/>
      <c r="AG16" s="2"/>
      <c r="AH16" s="2"/>
      <c r="AI16" s="2"/>
      <c r="AJ16" s="2"/>
      <c r="AK16" s="2"/>
      <c r="AL16" s="2"/>
      <c r="AM16" s="2"/>
      <c r="AN16" s="2"/>
      <c r="AO16" s="2"/>
      <c r="AP16" s="2"/>
      <c r="AQ16" s="2"/>
    </row>
    <row r="17" spans="2:43" x14ac:dyDescent="0.25">
      <c r="B17" s="21"/>
      <c r="C17" s="22"/>
      <c r="D17" s="22"/>
      <c r="E17" s="23"/>
      <c r="F17" s="18"/>
      <c r="G17" s="17"/>
      <c r="H17" s="12"/>
      <c r="I17" s="12"/>
      <c r="J17" s="19"/>
      <c r="K17" s="11"/>
      <c r="L17" s="14"/>
      <c r="M17" s="20"/>
      <c r="N17" s="24"/>
      <c r="O17" s="24"/>
      <c r="P17" s="25"/>
      <c r="Q17" s="25"/>
      <c r="R17" s="15"/>
      <c r="S17" s="15"/>
      <c r="T17" s="72"/>
      <c r="V17" s="10"/>
      <c r="W17" s="10"/>
      <c r="X17" s="10"/>
      <c r="Z17" s="2"/>
      <c r="AA17" s="2"/>
      <c r="AB17" s="2"/>
      <c r="AC17" s="2"/>
      <c r="AD17" s="2"/>
      <c r="AE17" s="2"/>
      <c r="AF17" s="2"/>
      <c r="AG17" s="2"/>
      <c r="AH17" s="2"/>
      <c r="AI17" s="2"/>
      <c r="AJ17" s="2"/>
      <c r="AK17" s="2"/>
      <c r="AL17" s="2"/>
      <c r="AM17" s="2"/>
      <c r="AN17" s="2"/>
      <c r="AO17" s="2"/>
      <c r="AP17" s="2"/>
      <c r="AQ17" s="2"/>
    </row>
    <row r="18" spans="2:43" x14ac:dyDescent="0.25">
      <c r="B18" s="21"/>
      <c r="C18" s="22"/>
      <c r="D18" s="22"/>
      <c r="E18" s="22"/>
      <c r="F18" s="18"/>
      <c r="G18" s="17"/>
      <c r="H18" s="12"/>
      <c r="I18" s="12"/>
      <c r="J18" s="19"/>
      <c r="K18" s="11"/>
      <c r="L18" s="14"/>
      <c r="M18" s="20"/>
      <c r="N18" s="24"/>
      <c r="O18" s="24"/>
      <c r="P18" s="25"/>
      <c r="Q18" s="25"/>
      <c r="R18" s="15"/>
      <c r="S18" s="15"/>
      <c r="T18" s="72"/>
      <c r="V18" s="10"/>
      <c r="W18" s="10"/>
      <c r="X18" s="10"/>
      <c r="Y18" s="10"/>
      <c r="Z18" s="2"/>
      <c r="AA18" s="2"/>
      <c r="AB18" s="2"/>
      <c r="AC18" s="2"/>
      <c r="AD18" s="2"/>
      <c r="AE18" s="2"/>
      <c r="AF18" s="2"/>
      <c r="AG18" s="2"/>
      <c r="AH18" s="2"/>
      <c r="AI18" s="2"/>
      <c r="AJ18" s="2"/>
      <c r="AK18" s="2"/>
      <c r="AL18" s="2"/>
      <c r="AM18" s="2"/>
      <c r="AN18" s="2"/>
      <c r="AO18" s="2"/>
      <c r="AP18" s="2"/>
      <c r="AQ18" s="2"/>
    </row>
    <row r="19" spans="2:43" x14ac:dyDescent="0.25">
      <c r="B19" s="21"/>
      <c r="C19" s="22"/>
      <c r="D19" s="22"/>
      <c r="E19" s="23"/>
      <c r="F19" s="18"/>
      <c r="G19" s="17"/>
      <c r="H19" s="12"/>
      <c r="I19" s="12"/>
      <c r="J19" s="19"/>
      <c r="K19" s="11"/>
      <c r="L19" s="70"/>
      <c r="M19" s="20"/>
      <c r="N19" s="20"/>
      <c r="O19" s="20"/>
      <c r="P19" s="71"/>
      <c r="Q19" s="71"/>
      <c r="R19" s="69"/>
      <c r="S19" s="15"/>
      <c r="T19" s="73"/>
      <c r="V19" s="10"/>
      <c r="W19" s="10"/>
      <c r="X19" s="10"/>
      <c r="Z19" s="2"/>
      <c r="AA19" s="2"/>
      <c r="AB19" s="2"/>
      <c r="AC19" s="2"/>
      <c r="AD19" s="2"/>
      <c r="AE19" s="2"/>
      <c r="AF19" s="2"/>
      <c r="AG19" s="2"/>
      <c r="AH19" s="2"/>
      <c r="AI19" s="2"/>
      <c r="AJ19" s="2"/>
      <c r="AK19" s="2"/>
      <c r="AL19" s="2"/>
      <c r="AM19" s="2"/>
      <c r="AN19" s="2"/>
      <c r="AO19" s="2"/>
      <c r="AP19" s="2"/>
      <c r="AQ19" s="2"/>
    </row>
    <row r="20" spans="2:43" x14ac:dyDescent="0.25">
      <c r="B20" s="21"/>
      <c r="C20" s="21"/>
      <c r="D20" s="21"/>
      <c r="E20" s="21"/>
      <c r="F20" s="21"/>
      <c r="G20" s="21"/>
      <c r="H20" s="21"/>
      <c r="I20" s="21"/>
      <c r="J20" s="21"/>
      <c r="K20" s="21"/>
      <c r="L20" s="21"/>
      <c r="M20" s="21"/>
      <c r="N20" s="21"/>
      <c r="O20" s="21"/>
      <c r="P20" s="21"/>
      <c r="Q20" s="21"/>
      <c r="R20" s="21"/>
      <c r="S20" s="21"/>
      <c r="T20" s="21"/>
      <c r="V20" s="10"/>
      <c r="W20" s="10"/>
      <c r="X20" s="10"/>
      <c r="Z20" s="2"/>
      <c r="AA20" s="2"/>
      <c r="AB20" s="2"/>
      <c r="AC20" s="2"/>
      <c r="AD20" s="2"/>
      <c r="AE20" s="2"/>
      <c r="AF20" s="2"/>
      <c r="AG20" s="2"/>
      <c r="AH20" s="2"/>
      <c r="AI20" s="2"/>
      <c r="AJ20" s="2"/>
      <c r="AK20" s="2"/>
      <c r="AL20" s="2"/>
      <c r="AM20" s="2"/>
      <c r="AN20" s="2"/>
      <c r="AO20" s="2"/>
      <c r="AP20" s="2"/>
      <c r="AQ20" s="2"/>
    </row>
    <row r="21" spans="2:43" x14ac:dyDescent="0.25">
      <c r="B21" s="21"/>
      <c r="C21" s="22"/>
      <c r="D21" s="22"/>
      <c r="E21" s="23"/>
      <c r="F21" s="18"/>
      <c r="G21" s="17"/>
      <c r="H21" s="12"/>
      <c r="I21" s="12"/>
      <c r="J21" s="19"/>
      <c r="K21" s="11"/>
      <c r="L21" s="70"/>
      <c r="M21" s="20"/>
      <c r="N21" s="20"/>
      <c r="O21" s="20"/>
      <c r="P21" s="71"/>
      <c r="Q21" s="71"/>
      <c r="R21" s="69"/>
      <c r="S21" s="15"/>
      <c r="T21" s="73"/>
      <c r="V21" s="10"/>
      <c r="W21" s="10"/>
      <c r="X21" s="10"/>
      <c r="Z21" s="2"/>
      <c r="AA21" s="2"/>
      <c r="AB21" s="2"/>
      <c r="AC21" s="2"/>
      <c r="AD21" s="2"/>
      <c r="AE21" s="2"/>
      <c r="AF21" s="2"/>
      <c r="AG21" s="2"/>
      <c r="AH21" s="2"/>
      <c r="AI21" s="2"/>
      <c r="AJ21" s="2"/>
      <c r="AK21" s="2"/>
      <c r="AL21" s="2"/>
      <c r="AM21" s="2"/>
      <c r="AN21" s="2"/>
      <c r="AO21" s="2"/>
      <c r="AP21" s="2"/>
      <c r="AQ21" s="2"/>
    </row>
    <row r="22" spans="2:43" x14ac:dyDescent="0.25">
      <c r="B22" s="21"/>
      <c r="C22" s="22"/>
      <c r="D22" s="22"/>
      <c r="E22" s="23"/>
      <c r="F22" s="18"/>
      <c r="G22" s="17"/>
      <c r="H22" s="12"/>
      <c r="I22" s="12"/>
      <c r="J22" s="19"/>
      <c r="K22" s="11"/>
      <c r="L22" s="70"/>
      <c r="M22" s="20"/>
      <c r="N22" s="20"/>
      <c r="O22" s="20"/>
      <c r="P22" s="71"/>
      <c r="Q22" s="71"/>
      <c r="R22" s="69"/>
      <c r="S22" s="15"/>
      <c r="T22" s="73"/>
      <c r="V22" s="10"/>
      <c r="W22" s="10"/>
      <c r="X22" s="10"/>
      <c r="Z22" s="2"/>
      <c r="AA22" s="2"/>
      <c r="AB22" s="2"/>
      <c r="AC22" s="2"/>
      <c r="AD22" s="2"/>
      <c r="AE22" s="2"/>
      <c r="AF22" s="2"/>
      <c r="AG22" s="2"/>
      <c r="AH22" s="2"/>
      <c r="AI22" s="2"/>
      <c r="AJ22" s="2"/>
      <c r="AK22" s="2"/>
      <c r="AL22" s="2"/>
      <c r="AM22" s="2"/>
      <c r="AN22" s="2"/>
      <c r="AO22" s="2"/>
      <c r="AP22" s="2"/>
      <c r="AQ22" s="2"/>
    </row>
    <row r="23" spans="2:43" x14ac:dyDescent="0.25">
      <c r="B23" s="21"/>
      <c r="C23" s="22"/>
      <c r="D23" s="22"/>
      <c r="E23" s="23"/>
      <c r="F23" s="18"/>
      <c r="G23" s="17"/>
      <c r="H23" s="12"/>
      <c r="I23" s="12"/>
      <c r="J23" s="19"/>
      <c r="K23" s="11"/>
      <c r="L23" s="70"/>
      <c r="M23" s="20"/>
      <c r="N23" s="20"/>
      <c r="O23" s="20"/>
      <c r="P23" s="71"/>
      <c r="Q23" s="71"/>
      <c r="R23" s="69"/>
      <c r="S23" s="15"/>
      <c r="T23" s="73"/>
      <c r="V23" s="10"/>
      <c r="W23" s="10"/>
      <c r="X23" s="10"/>
      <c r="Z23" s="2"/>
      <c r="AA23" s="2"/>
      <c r="AB23" s="2"/>
      <c r="AC23" s="2"/>
      <c r="AD23" s="2"/>
      <c r="AE23" s="2"/>
      <c r="AF23" s="2"/>
      <c r="AG23" s="2"/>
      <c r="AH23" s="2"/>
      <c r="AI23" s="2"/>
      <c r="AJ23" s="2"/>
      <c r="AK23" s="2"/>
      <c r="AL23" s="2"/>
      <c r="AM23" s="2"/>
      <c r="AN23" s="2"/>
      <c r="AO23" s="2"/>
      <c r="AP23" s="2"/>
      <c r="AQ23" s="2"/>
    </row>
    <row r="24" spans="2:43" x14ac:dyDescent="0.25">
      <c r="B24" s="21"/>
      <c r="C24" s="22"/>
      <c r="D24" s="22"/>
      <c r="E24" s="23"/>
      <c r="F24" s="18"/>
      <c r="G24" s="17"/>
      <c r="H24" s="12"/>
      <c r="I24" s="12"/>
      <c r="J24" s="19"/>
      <c r="K24" s="11"/>
      <c r="L24" s="70"/>
      <c r="M24" s="20"/>
      <c r="N24" s="20"/>
      <c r="O24" s="20"/>
      <c r="P24" s="71"/>
      <c r="Q24" s="71"/>
      <c r="R24" s="69"/>
      <c r="S24" s="15"/>
      <c r="T24" s="72"/>
      <c r="V24" s="10"/>
      <c r="W24" s="10"/>
      <c r="X24" s="10"/>
      <c r="Z24" s="2"/>
      <c r="AA24" s="2"/>
      <c r="AB24" s="2"/>
      <c r="AC24" s="2"/>
      <c r="AD24" s="2"/>
      <c r="AE24" s="2"/>
      <c r="AF24" s="2"/>
      <c r="AG24" s="2"/>
      <c r="AH24" s="2"/>
      <c r="AI24" s="2"/>
      <c r="AJ24" s="2"/>
      <c r="AK24" s="2"/>
      <c r="AL24" s="2"/>
      <c r="AM24" s="2"/>
      <c r="AN24" s="2"/>
      <c r="AO24" s="2"/>
      <c r="AP24" s="2"/>
      <c r="AQ24" s="2"/>
    </row>
    <row r="25" spans="2:43" x14ac:dyDescent="0.25">
      <c r="B25" s="21"/>
      <c r="C25" s="22"/>
      <c r="D25" s="22"/>
      <c r="E25" s="17"/>
      <c r="F25" s="18"/>
      <c r="G25" s="17"/>
      <c r="H25" s="12"/>
      <c r="I25" s="12"/>
      <c r="J25" s="19"/>
      <c r="K25" s="11"/>
      <c r="L25" s="70"/>
      <c r="M25" s="20"/>
      <c r="N25" s="20"/>
      <c r="O25" s="20"/>
      <c r="P25" s="71"/>
      <c r="Q25" s="71"/>
      <c r="R25" s="69"/>
      <c r="S25" s="15"/>
      <c r="T25" s="78"/>
      <c r="V25" s="10"/>
      <c r="W25" s="10"/>
      <c r="X25" s="10"/>
      <c r="Z25" s="2"/>
      <c r="AA25" s="2"/>
      <c r="AB25" s="2"/>
      <c r="AC25" s="2"/>
      <c r="AD25" s="2"/>
      <c r="AE25" s="2"/>
      <c r="AF25" s="2"/>
      <c r="AG25" s="2"/>
      <c r="AH25" s="2"/>
      <c r="AI25" s="2"/>
      <c r="AJ25" s="2"/>
      <c r="AK25" s="2"/>
      <c r="AL25" s="2"/>
      <c r="AM25" s="2"/>
      <c r="AN25" s="2"/>
      <c r="AO25" s="2"/>
      <c r="AP25" s="2"/>
      <c r="AQ25" s="2"/>
    </row>
    <row r="26" spans="2:43" x14ac:dyDescent="0.25">
      <c r="B26" s="21"/>
      <c r="C26" s="22"/>
      <c r="D26" s="22"/>
      <c r="E26" s="17"/>
      <c r="F26" s="18"/>
      <c r="G26" s="17"/>
      <c r="H26" s="12"/>
      <c r="I26" s="12"/>
      <c r="J26" s="19"/>
      <c r="K26" s="11"/>
      <c r="L26" s="70"/>
      <c r="M26" s="20"/>
      <c r="N26" s="20"/>
      <c r="O26" s="20"/>
      <c r="P26" s="71"/>
      <c r="Q26" s="71"/>
      <c r="R26" s="69"/>
      <c r="S26" s="15"/>
      <c r="T26" s="78"/>
      <c r="V26" s="10"/>
      <c r="W26" s="10"/>
      <c r="X26" s="10"/>
      <c r="Z26" s="2"/>
      <c r="AA26" s="2"/>
      <c r="AB26" s="2"/>
      <c r="AC26" s="2"/>
      <c r="AD26" s="2"/>
      <c r="AE26" s="2"/>
      <c r="AF26" s="2"/>
      <c r="AG26" s="2"/>
      <c r="AH26" s="2"/>
      <c r="AI26" s="2"/>
      <c r="AJ26" s="2"/>
      <c r="AK26" s="2"/>
      <c r="AL26" s="2"/>
      <c r="AM26" s="2"/>
      <c r="AN26" s="2"/>
      <c r="AO26" s="2"/>
      <c r="AP26" s="2"/>
      <c r="AQ26" s="2"/>
    </row>
    <row r="27" spans="2:43" x14ac:dyDescent="0.25">
      <c r="B27" s="21"/>
      <c r="C27" s="22"/>
      <c r="D27" s="22"/>
      <c r="E27" s="17"/>
      <c r="F27" s="18"/>
      <c r="G27" s="17"/>
      <c r="H27" s="12"/>
      <c r="I27" s="12"/>
      <c r="J27" s="19"/>
      <c r="K27" s="11"/>
      <c r="L27" s="70"/>
      <c r="M27" s="20"/>
      <c r="N27" s="20"/>
      <c r="O27" s="20"/>
      <c r="P27" s="71"/>
      <c r="Q27" s="71"/>
      <c r="R27" s="69"/>
      <c r="S27" s="15"/>
      <c r="T27" s="78"/>
      <c r="V27" s="10"/>
      <c r="W27" s="10"/>
      <c r="X27" s="10"/>
      <c r="Z27" s="2"/>
      <c r="AA27" s="2"/>
      <c r="AB27" s="2"/>
      <c r="AC27" s="2"/>
      <c r="AD27" s="2"/>
      <c r="AE27" s="2"/>
      <c r="AF27" s="2"/>
      <c r="AG27" s="2"/>
      <c r="AH27" s="2"/>
      <c r="AI27" s="2"/>
      <c r="AJ27" s="2"/>
      <c r="AK27" s="2"/>
      <c r="AL27" s="2"/>
      <c r="AM27" s="2"/>
      <c r="AN27" s="2"/>
      <c r="AO27" s="2"/>
      <c r="AP27" s="2"/>
      <c r="AQ27" s="2"/>
    </row>
    <row r="28" spans="2:43" x14ac:dyDescent="0.25">
      <c r="B28" s="21"/>
      <c r="C28" s="21"/>
      <c r="D28" s="21"/>
      <c r="E28" s="21"/>
      <c r="F28" s="21"/>
      <c r="G28" s="21"/>
      <c r="H28" s="21"/>
      <c r="I28" s="21"/>
      <c r="J28" s="21"/>
      <c r="K28" s="21"/>
      <c r="L28" s="21"/>
      <c r="M28" s="21"/>
      <c r="N28" s="21"/>
      <c r="O28" s="21"/>
      <c r="P28" s="21"/>
      <c r="Q28" s="21"/>
      <c r="R28" s="21"/>
      <c r="S28" s="21"/>
      <c r="T28" s="21"/>
      <c r="V28" s="10"/>
      <c r="W28" s="10"/>
      <c r="X28" s="10"/>
      <c r="Z28" s="2"/>
      <c r="AA28" s="2"/>
      <c r="AB28" s="2"/>
      <c r="AC28" s="2"/>
      <c r="AD28" s="2"/>
      <c r="AE28" s="2"/>
      <c r="AF28" s="2"/>
      <c r="AG28" s="2"/>
      <c r="AH28" s="2"/>
      <c r="AI28" s="2"/>
      <c r="AJ28" s="2"/>
      <c r="AK28" s="2"/>
      <c r="AL28" s="2"/>
      <c r="AM28" s="2"/>
      <c r="AN28" s="2"/>
      <c r="AO28" s="2"/>
      <c r="AP28" s="2"/>
      <c r="AQ28" s="2"/>
    </row>
    <row r="29" spans="2:43" x14ac:dyDescent="0.25">
      <c r="B29" s="21"/>
      <c r="C29" s="22"/>
      <c r="D29" s="22"/>
      <c r="E29" s="23"/>
      <c r="F29" s="18"/>
      <c r="G29" s="17"/>
      <c r="H29" s="74"/>
      <c r="I29" s="74"/>
      <c r="J29" s="19"/>
      <c r="K29" s="75"/>
      <c r="L29" s="70"/>
      <c r="M29" s="20"/>
      <c r="N29" s="20"/>
      <c r="O29" s="20"/>
      <c r="P29" s="76"/>
      <c r="Q29" s="76"/>
      <c r="R29" s="69"/>
      <c r="S29" s="15"/>
      <c r="T29" s="79"/>
      <c r="V29" s="10"/>
      <c r="W29" s="10"/>
      <c r="X29" s="10"/>
      <c r="Z29" s="2"/>
      <c r="AA29" s="2"/>
      <c r="AB29" s="2"/>
      <c r="AC29" s="2"/>
      <c r="AD29" s="2"/>
      <c r="AE29" s="2"/>
      <c r="AF29" s="2"/>
      <c r="AG29" s="2"/>
      <c r="AH29" s="2"/>
      <c r="AI29" s="2"/>
      <c r="AJ29" s="2"/>
      <c r="AK29" s="2"/>
      <c r="AL29" s="2"/>
      <c r="AM29" s="2"/>
      <c r="AN29" s="2"/>
      <c r="AO29" s="2"/>
      <c r="AP29" s="2"/>
      <c r="AQ29" s="2"/>
    </row>
    <row r="30" spans="2:43" x14ac:dyDescent="0.25">
      <c r="B30" s="21"/>
      <c r="C30" s="22"/>
      <c r="D30" s="22"/>
      <c r="E30" s="23"/>
      <c r="F30" s="18"/>
      <c r="G30" s="17"/>
      <c r="H30" s="74"/>
      <c r="I30" s="74"/>
      <c r="J30" s="77"/>
      <c r="K30" s="75"/>
      <c r="L30" s="70"/>
      <c r="M30" s="20"/>
      <c r="N30" s="20"/>
      <c r="O30" s="20"/>
      <c r="P30" s="76"/>
      <c r="Q30" s="76"/>
      <c r="R30" s="69"/>
      <c r="S30" s="15"/>
      <c r="T30" s="79"/>
      <c r="V30" s="10"/>
      <c r="W30" s="10"/>
      <c r="X30" s="10"/>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310" t="s">
        <v>124</v>
      </c>
      <c r="D34" s="311"/>
      <c r="E34" s="80"/>
      <c r="F34" s="80"/>
      <c r="G34" s="80"/>
      <c r="H34" s="312" t="s">
        <v>125</v>
      </c>
      <c r="I34" s="312"/>
      <c r="J34" s="312"/>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313" t="s">
        <v>126</v>
      </c>
      <c r="D35" s="314"/>
      <c r="E35" s="8"/>
      <c r="F35" s="1"/>
      <c r="G35" s="1"/>
      <c r="H35" s="315" t="s">
        <v>127</v>
      </c>
      <c r="I35" s="315"/>
      <c r="J35" s="315"/>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316" t="s">
        <v>128</v>
      </c>
      <c r="D36" s="317"/>
      <c r="E36" s="8"/>
      <c r="F36" s="1"/>
      <c r="G36" s="1"/>
      <c r="H36" s="318" t="s">
        <v>129</v>
      </c>
      <c r="I36" s="318"/>
      <c r="J36" s="318"/>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307" t="s">
        <v>130</v>
      </c>
      <c r="D37" s="307"/>
      <c r="E37" s="8"/>
      <c r="F37" s="1"/>
      <c r="G37" s="1"/>
      <c r="H37" s="308" t="s">
        <v>131</v>
      </c>
      <c r="I37" s="308"/>
      <c r="J37" s="308"/>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11:T11"/>
    <mergeCell ref="B1:P1"/>
    <mergeCell ref="B2:R2"/>
    <mergeCell ref="B3:R3"/>
    <mergeCell ref="B4:R4"/>
    <mergeCell ref="C10:T10"/>
    <mergeCell ref="B15:B16"/>
    <mergeCell ref="C15:C16"/>
    <mergeCell ref="D15:D16"/>
    <mergeCell ref="E15:E16"/>
    <mergeCell ref="F15:F16"/>
    <mergeCell ref="C12:T12"/>
    <mergeCell ref="C13:T13"/>
    <mergeCell ref="B14:J14"/>
    <mergeCell ref="K14:P14"/>
    <mergeCell ref="R14:T14"/>
    <mergeCell ref="H15:I15"/>
    <mergeCell ref="J15:J16"/>
    <mergeCell ref="K15:K16"/>
    <mergeCell ref="L15:L16"/>
    <mergeCell ref="M15:M16"/>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s>
  <conditionalFormatting sqref="K23:K25 K29:K30 K17:K19">
    <cfRule type="cellIs" dxfId="117" priority="54" operator="equal">
      <formula>$X$12</formula>
    </cfRule>
  </conditionalFormatting>
  <conditionalFormatting sqref="K21:K22">
    <cfRule type="cellIs" dxfId="116" priority="36" operator="equal">
      <formula>$X$12</formula>
    </cfRule>
  </conditionalFormatting>
  <conditionalFormatting sqref="S17:S19">
    <cfRule type="cellIs" dxfId="115" priority="23" operator="equal">
      <formula>"En Tiempo"</formula>
    </cfRule>
    <cfRule type="cellIs" dxfId="114" priority="24" operator="equal">
      <formula>"Pendiente"</formula>
    </cfRule>
    <cfRule type="cellIs" dxfId="113" priority="25" operator="equal">
      <formula>"En Proceso"</formula>
    </cfRule>
    <cfRule type="cellIs" dxfId="112" priority="26" operator="equal">
      <formula>"Ejecutada"</formula>
    </cfRule>
  </conditionalFormatting>
  <conditionalFormatting sqref="S21:S27">
    <cfRule type="cellIs" dxfId="111" priority="19" operator="equal">
      <formula>"En Tiempo"</formula>
    </cfRule>
    <cfRule type="cellIs" dxfId="110" priority="20" operator="equal">
      <formula>"Pendiente"</formula>
    </cfRule>
    <cfRule type="cellIs" dxfId="109" priority="21" operator="equal">
      <formula>"En Proceso"</formula>
    </cfRule>
    <cfRule type="cellIs" dxfId="108" priority="22" operator="equal">
      <formula>"Ejecutada"</formula>
    </cfRule>
  </conditionalFormatting>
  <conditionalFormatting sqref="S29:S30">
    <cfRule type="cellIs" dxfId="107" priority="15" operator="equal">
      <formula>"En Tiempo"</formula>
    </cfRule>
    <cfRule type="cellIs" dxfId="106" priority="16" operator="equal">
      <formula>"Pendiente"</formula>
    </cfRule>
    <cfRule type="cellIs" dxfId="105" priority="17" operator="equal">
      <formula>"En Proceso"</formula>
    </cfRule>
    <cfRule type="cellIs" dxfId="104" priority="18" operator="equal">
      <formula>"Ejecutada"</formula>
    </cfRule>
  </conditionalFormatting>
  <conditionalFormatting sqref="K26:K27">
    <cfRule type="cellIs" dxfId="103" priority="4" operator="equal">
      <formula>$X$12</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K23:K25 K29:K30 K17:K19</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P23:Q25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37" operator="containsText" id="{DCB2221E-99EB-4140-9C72-9E8503F70F37}">
            <xm:f>NOT(ISERROR(SEARCH($X$11,K21)))</xm:f>
            <xm:f>$X$11</xm:f>
            <x14:dxf>
              <font>
                <b/>
                <i val="0"/>
                <color theme="1"/>
              </font>
              <fill>
                <patternFill>
                  <bgColor rgb="FFFFFF00"/>
                </patternFill>
              </fill>
            </x14:dxf>
          </x14:cfRule>
          <x14:cfRule type="containsText" priority="38" operator="containsText" id="{8134661E-103E-40BA-A99E-803DFB7332EA}">
            <xm:f>NOT(ISERROR(SEARCH($X$10,K21)))</xm:f>
            <xm:f>$X$10</xm:f>
            <x14:dxf>
              <font>
                <b/>
                <i val="0"/>
                <color theme="0"/>
              </font>
              <fill>
                <patternFill>
                  <bgColor rgb="FF00B050"/>
                </patternFill>
              </fill>
            </x14:dxf>
          </x14:cfRule>
          <xm:sqref>K21:K22</xm:sqref>
        </x14:conditionalFormatting>
        <x14:conditionalFormatting xmlns:xm="http://schemas.microsoft.com/office/excel/2006/main">
          <x14:cfRule type="containsText" priority="33" operator="containsText" id="{558240E3-7CC8-4E13-A8D4-3D46643CF906}">
            <xm:f>NOT(ISERROR(SEARCH($Z$12,P21)))</xm:f>
            <xm:f>$Z$12</xm:f>
            <x14:dxf>
              <font>
                <b/>
                <i val="0"/>
                <color theme="0"/>
              </font>
              <fill>
                <patternFill>
                  <bgColor rgb="FFFF0000"/>
                </patternFill>
              </fill>
            </x14:dxf>
          </x14:cfRule>
          <x14:cfRule type="containsText" priority="34" operator="containsText" id="{DC52BA8E-EDBB-4DBC-968B-C9009144B322}">
            <xm:f>NOT(ISERROR(SEARCH($Z$11,P21)))</xm:f>
            <xm:f>$Z$11</xm:f>
            <x14:dxf>
              <font>
                <b/>
                <i val="0"/>
                <color theme="1"/>
              </font>
              <fill>
                <patternFill>
                  <bgColor rgb="FFFFFF00"/>
                </patternFill>
              </fill>
            </x14:dxf>
          </x14:cfRule>
          <x14:cfRule type="containsText" priority="35" operator="containsText" id="{168A1F80-439C-4E18-AEF8-0686F5E21C3A}">
            <xm:f>NOT(ISERROR(SEARCH($Z$10,P21)))</xm:f>
            <xm:f>$Z$10</xm:f>
            <x14:dxf>
              <font>
                <b/>
                <i val="0"/>
                <color theme="0"/>
              </font>
              <fill>
                <patternFill>
                  <bgColor rgb="FF00B050"/>
                </patternFill>
              </fill>
            </x14:dxf>
          </x14:cfRule>
          <xm:sqref>P21:Q22</xm:sqref>
        </x14:conditionalFormatting>
        <x14:conditionalFormatting xmlns:xm="http://schemas.microsoft.com/office/excel/2006/main">
          <x14:cfRule type="containsText" priority="5" operator="containsText" id="{67D4D5AF-B263-4884-97D2-EC5E511BF5AF}">
            <xm:f>NOT(ISERROR(SEARCH($X$11,K26)))</xm:f>
            <xm:f>$X$11</xm:f>
            <x14:dxf>
              <font>
                <b/>
                <i val="0"/>
                <color theme="1"/>
              </font>
              <fill>
                <patternFill>
                  <bgColor rgb="FFFFFF00"/>
                </patternFill>
              </fill>
            </x14:dxf>
          </x14:cfRule>
          <x14:cfRule type="containsText" priority="6" operator="containsText" id="{DA0B3878-E347-4490-B7E9-D102C4C9905E}">
            <xm:f>NOT(ISERROR(SEARCH($X$10,K26)))</xm:f>
            <xm:f>$X$10</xm:f>
            <x14:dxf>
              <font>
                <b/>
                <i val="0"/>
                <color theme="0"/>
              </font>
              <fill>
                <patternFill>
                  <bgColor rgb="FF00B050"/>
                </patternFill>
              </fill>
            </x14:dxf>
          </x14:cfRule>
          <xm:sqref>K26:K27</xm:sqref>
        </x14:conditionalFormatting>
        <x14:conditionalFormatting xmlns:xm="http://schemas.microsoft.com/office/excel/2006/main">
          <x14:cfRule type="containsText" priority="1" operator="containsText" id="{D34CE9F4-F197-4373-A4A1-17949816EB30}">
            <xm:f>NOT(ISERROR(SEARCH($Z$12,P26)))</xm:f>
            <xm:f>$Z$12</xm:f>
            <x14:dxf>
              <font>
                <b/>
                <i val="0"/>
                <color theme="0"/>
              </font>
              <fill>
                <patternFill>
                  <bgColor rgb="FFFF0000"/>
                </patternFill>
              </fill>
            </x14:dxf>
          </x14:cfRule>
          <x14:cfRule type="containsText" priority="2" operator="containsText" id="{32A33BF0-B75A-47FC-A773-5C26C0660916}">
            <xm:f>NOT(ISERROR(SEARCH($Z$11,P26)))</xm:f>
            <xm:f>$Z$11</xm:f>
            <x14:dxf>
              <font>
                <b/>
                <i val="0"/>
                <color theme="1"/>
              </font>
              <fill>
                <patternFill>
                  <bgColor rgb="FFFFFF00"/>
                </patternFill>
              </fill>
            </x14:dxf>
          </x14:cfRule>
          <x14:cfRule type="containsText" priority="3" operator="containsText" id="{10FD9FE5-CB0C-42F7-A6F2-DAAAEBFE63DA}">
            <xm:f>NOT(ISERROR(SEARCH($Z$10,P26)))</xm:f>
            <xm:f>$Z$10</xm:f>
            <x14:dxf>
              <font>
                <b/>
                <i val="0"/>
                <color theme="0"/>
              </font>
              <fill>
                <patternFill>
                  <bgColor rgb="FF00B050"/>
                </patternFill>
              </fill>
            </x14:dxf>
          </x14:cfRule>
          <xm:sqref>P26:Q27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382"/>
  <sheetViews>
    <sheetView showGridLines="0" tabSelected="1" view="pageBreakPreview" topLeftCell="A146" zoomScale="80" zoomScaleNormal="70" zoomScaleSheetLayoutView="80" workbookViewId="0">
      <selection activeCell="M149" sqref="M149"/>
    </sheetView>
  </sheetViews>
  <sheetFormatPr baseColWidth="10" defaultColWidth="11.42578125" defaultRowHeight="15" x14ac:dyDescent="0.2"/>
  <cols>
    <col min="1" max="1" width="7.7109375" style="101" customWidth="1"/>
    <col min="2" max="2" width="31" style="102" customWidth="1"/>
    <col min="3" max="3" width="27" style="102" customWidth="1"/>
    <col min="4" max="4" width="29.85546875" style="102" customWidth="1"/>
    <col min="5" max="5" width="30" style="102" customWidth="1"/>
    <col min="6" max="6" width="40.140625" style="102" customWidth="1"/>
    <col min="7" max="7" width="11.140625" style="102" customWidth="1"/>
    <col min="8" max="8" width="18.5703125" style="102" customWidth="1"/>
    <col min="9" max="10" width="18.85546875" style="102" customWidth="1"/>
    <col min="11" max="11" width="16.85546875" style="102" customWidth="1"/>
    <col min="12" max="12" width="16.42578125" style="102" customWidth="1"/>
    <col min="13" max="13" width="28.5703125" style="102" customWidth="1"/>
    <col min="14" max="14" width="24.28515625" style="102" customWidth="1"/>
    <col min="15" max="15" width="12.140625" style="102" hidden="1" customWidth="1"/>
    <col min="16" max="16" width="25.5703125" style="102" hidden="1" customWidth="1"/>
    <col min="17" max="17" width="8.7109375" style="101" customWidth="1"/>
    <col min="18" max="30" width="11.42578125" style="101"/>
    <col min="31" max="16384" width="11.42578125" style="102"/>
  </cols>
  <sheetData>
    <row r="1" spans="1:30" s="101" customFormat="1" ht="90" customHeight="1" x14ac:dyDescent="0.2">
      <c r="B1" s="338"/>
      <c r="C1" s="338"/>
      <c r="D1" s="338"/>
      <c r="E1" s="338"/>
      <c r="F1" s="338"/>
      <c r="G1" s="338"/>
      <c r="H1" s="338"/>
      <c r="I1" s="338"/>
      <c r="J1" s="338"/>
      <c r="K1" s="338"/>
      <c r="L1" s="338"/>
      <c r="M1" s="338"/>
      <c r="N1" s="109"/>
      <c r="O1" s="109"/>
      <c r="P1" s="109"/>
    </row>
    <row r="2" spans="1:30" s="101" customFormat="1" ht="11.25" customHeight="1" x14ac:dyDescent="0.2"/>
    <row r="3" spans="1:30" s="101" customFormat="1" ht="1.5" customHeight="1" x14ac:dyDescent="0.2">
      <c r="M3" s="97" t="s">
        <v>144</v>
      </c>
      <c r="N3" s="339" t="s">
        <v>150</v>
      </c>
      <c r="O3" s="339"/>
      <c r="P3" s="339"/>
    </row>
    <row r="4" spans="1:30" hidden="1" x14ac:dyDescent="0.2">
      <c r="B4" s="101"/>
      <c r="C4" s="101"/>
      <c r="D4" s="101"/>
      <c r="E4" s="101"/>
      <c r="F4" s="101"/>
      <c r="G4" s="101"/>
      <c r="H4" s="101"/>
      <c r="I4" s="101"/>
      <c r="J4" s="101"/>
      <c r="K4" s="101"/>
      <c r="L4" s="101"/>
      <c r="M4" s="97" t="s">
        <v>117</v>
      </c>
      <c r="N4" s="339" t="s">
        <v>146</v>
      </c>
      <c r="O4" s="339"/>
      <c r="P4" s="339"/>
      <c r="R4" s="102"/>
      <c r="S4" s="102"/>
      <c r="T4" s="102"/>
      <c r="U4" s="102"/>
      <c r="V4" s="102"/>
      <c r="W4" s="102"/>
      <c r="X4" s="102"/>
      <c r="Y4" s="102"/>
      <c r="Z4" s="102"/>
      <c r="AA4" s="102"/>
      <c r="AB4" s="102"/>
      <c r="AC4" s="102"/>
      <c r="AD4" s="102"/>
    </row>
    <row r="5" spans="1:30" hidden="1" x14ac:dyDescent="0.2">
      <c r="B5" s="101"/>
      <c r="C5" s="101"/>
      <c r="D5" s="101"/>
      <c r="E5" s="101"/>
      <c r="F5" s="101"/>
      <c r="G5" s="101"/>
      <c r="H5" s="101"/>
      <c r="I5" s="101"/>
      <c r="J5" s="101"/>
      <c r="K5" s="101"/>
      <c r="L5" s="101"/>
      <c r="M5" s="63" t="s">
        <v>118</v>
      </c>
      <c r="N5" s="101"/>
      <c r="O5" s="67"/>
      <c r="P5" s="68"/>
      <c r="R5" s="102"/>
      <c r="S5" s="102"/>
      <c r="T5" s="102"/>
      <c r="U5" s="102"/>
      <c r="V5" s="102"/>
      <c r="W5" s="102"/>
      <c r="X5" s="102"/>
      <c r="Y5" s="102"/>
      <c r="Z5" s="102"/>
      <c r="AA5" s="102"/>
      <c r="AB5" s="102"/>
      <c r="AC5" s="102"/>
      <c r="AD5" s="102"/>
    </row>
    <row r="6" spans="1:30" ht="39" customHeight="1" x14ac:dyDescent="0.2">
      <c r="B6" s="175" t="s">
        <v>6</v>
      </c>
      <c r="C6" s="340" t="s">
        <v>42</v>
      </c>
      <c r="D6" s="340"/>
      <c r="E6" s="340"/>
      <c r="F6" s="340"/>
      <c r="G6" s="340"/>
      <c r="H6" s="340"/>
      <c r="I6" s="340"/>
      <c r="J6" s="340"/>
      <c r="K6" s="340"/>
      <c r="L6" s="340"/>
      <c r="M6" s="340"/>
      <c r="N6" s="340"/>
      <c r="O6" s="340"/>
      <c r="P6" s="340"/>
      <c r="R6" s="102"/>
      <c r="S6" s="102"/>
      <c r="T6" s="102"/>
      <c r="U6" s="102"/>
      <c r="V6" s="102"/>
      <c r="W6" s="102"/>
      <c r="X6" s="102"/>
      <c r="Y6" s="102"/>
      <c r="Z6" s="102"/>
      <c r="AA6" s="102"/>
      <c r="AB6" s="102"/>
      <c r="AC6" s="102"/>
      <c r="AD6" s="102"/>
    </row>
    <row r="7" spans="1:30" ht="16.5" customHeight="1" x14ac:dyDescent="0.2">
      <c r="B7" s="175" t="s">
        <v>141</v>
      </c>
      <c r="C7" s="341" t="s">
        <v>133</v>
      </c>
      <c r="D7" s="342"/>
      <c r="E7" s="342"/>
      <c r="F7" s="342"/>
      <c r="G7" s="342"/>
      <c r="H7" s="342"/>
      <c r="I7" s="342"/>
      <c r="J7" s="342"/>
      <c r="K7" s="342"/>
      <c r="L7" s="342"/>
      <c r="M7" s="342"/>
      <c r="N7" s="342"/>
      <c r="O7" s="342"/>
      <c r="P7" s="343"/>
      <c r="R7" s="102"/>
      <c r="S7" s="102"/>
      <c r="T7" s="102"/>
      <c r="U7" s="102"/>
      <c r="V7" s="102"/>
      <c r="W7" s="102"/>
      <c r="X7" s="102"/>
      <c r="Y7" s="102"/>
      <c r="Z7" s="102"/>
      <c r="AA7" s="102"/>
      <c r="AB7" s="102"/>
      <c r="AC7" s="102"/>
      <c r="AD7" s="102"/>
    </row>
    <row r="8" spans="1:30" ht="17.25" customHeight="1" thickBot="1" x14ac:dyDescent="0.25">
      <c r="B8" s="176" t="s">
        <v>7</v>
      </c>
      <c r="C8" s="336" t="s">
        <v>315</v>
      </c>
      <c r="D8" s="336"/>
      <c r="E8" s="336"/>
      <c r="F8" s="336"/>
      <c r="G8" s="336"/>
      <c r="H8" s="336"/>
      <c r="I8" s="336"/>
      <c r="J8" s="336"/>
      <c r="K8" s="336"/>
      <c r="L8" s="336"/>
      <c r="M8" s="336"/>
      <c r="N8" s="336"/>
      <c r="O8" s="336"/>
      <c r="P8" s="337"/>
      <c r="R8" s="102"/>
      <c r="S8" s="102"/>
      <c r="T8" s="102"/>
      <c r="U8" s="102"/>
      <c r="V8" s="102"/>
      <c r="W8" s="102"/>
      <c r="X8" s="102"/>
      <c r="Y8" s="102"/>
      <c r="Z8" s="102"/>
      <c r="AA8" s="102"/>
      <c r="AB8" s="102"/>
      <c r="AC8" s="102"/>
      <c r="AD8" s="102"/>
    </row>
    <row r="9" spans="1:30" ht="23.25" customHeight="1" x14ac:dyDescent="0.2">
      <c r="B9" s="331" t="s">
        <v>3</v>
      </c>
      <c r="C9" s="332"/>
      <c r="D9" s="332"/>
      <c r="E9" s="332"/>
      <c r="F9" s="332"/>
      <c r="G9" s="332"/>
      <c r="H9" s="332"/>
      <c r="I9" s="332"/>
      <c r="J9" s="332"/>
      <c r="K9" s="332"/>
      <c r="L9" s="332"/>
      <c r="M9" s="332"/>
      <c r="N9" s="332" t="s">
        <v>19</v>
      </c>
      <c r="O9" s="333"/>
      <c r="P9" s="99" t="s">
        <v>123</v>
      </c>
      <c r="R9" s="102"/>
      <c r="S9" s="102"/>
      <c r="T9" s="102"/>
      <c r="U9" s="102"/>
      <c r="V9" s="102"/>
      <c r="W9" s="102"/>
      <c r="X9" s="102"/>
      <c r="Y9" s="102"/>
      <c r="Z9" s="102"/>
      <c r="AA9" s="102"/>
      <c r="AB9" s="102"/>
      <c r="AC9" s="102"/>
      <c r="AD9" s="102"/>
    </row>
    <row r="10" spans="1:30" s="105" customFormat="1" ht="42" customHeight="1" x14ac:dyDescent="0.2">
      <c r="A10" s="104"/>
      <c r="B10" s="334" t="s">
        <v>158</v>
      </c>
      <c r="C10" s="334" t="s">
        <v>0</v>
      </c>
      <c r="D10" s="335" t="s">
        <v>152</v>
      </c>
      <c r="E10" s="335" t="s">
        <v>154</v>
      </c>
      <c r="F10" s="334" t="s">
        <v>159</v>
      </c>
      <c r="G10" s="335" t="s">
        <v>343</v>
      </c>
      <c r="H10" s="335" t="s">
        <v>61</v>
      </c>
      <c r="I10" s="335" t="s">
        <v>151</v>
      </c>
      <c r="J10" s="335" t="s">
        <v>5</v>
      </c>
      <c r="K10" s="335" t="s">
        <v>149</v>
      </c>
      <c r="L10" s="334"/>
      <c r="M10" s="335" t="s">
        <v>142</v>
      </c>
      <c r="N10" s="335" t="s">
        <v>153</v>
      </c>
      <c r="O10" s="335" t="s">
        <v>119</v>
      </c>
      <c r="P10" s="335" t="s">
        <v>120</v>
      </c>
      <c r="Q10" s="104"/>
    </row>
    <row r="11" spans="1:30" s="105" customFormat="1" ht="15" customHeight="1" x14ac:dyDescent="0.2">
      <c r="A11" s="104"/>
      <c r="B11" s="334"/>
      <c r="C11" s="334"/>
      <c r="D11" s="334"/>
      <c r="E11" s="334"/>
      <c r="F11" s="334"/>
      <c r="G11" s="334"/>
      <c r="H11" s="335"/>
      <c r="I11" s="335"/>
      <c r="J11" s="335"/>
      <c r="K11" s="100" t="s">
        <v>15</v>
      </c>
      <c r="L11" s="100" t="s">
        <v>16</v>
      </c>
      <c r="M11" s="335"/>
      <c r="N11" s="335"/>
      <c r="O11" s="335"/>
      <c r="P11" s="335"/>
      <c r="Q11" s="104"/>
    </row>
    <row r="12" spans="1:30" s="107" customFormat="1" ht="51.75" customHeight="1" x14ac:dyDescent="0.25">
      <c r="A12" s="103"/>
      <c r="B12" s="346" t="s">
        <v>168</v>
      </c>
      <c r="C12" s="346" t="s">
        <v>317</v>
      </c>
      <c r="D12" s="347" t="s">
        <v>344</v>
      </c>
      <c r="E12" s="360" t="s">
        <v>345</v>
      </c>
      <c r="F12" s="267" t="s">
        <v>320</v>
      </c>
      <c r="G12" s="344"/>
      <c r="H12" s="348" t="s">
        <v>360</v>
      </c>
      <c r="I12" s="344"/>
      <c r="J12" s="344"/>
      <c r="K12" s="344">
        <v>44562</v>
      </c>
      <c r="L12" s="344">
        <v>44926</v>
      </c>
      <c r="M12" s="347" t="s">
        <v>335</v>
      </c>
      <c r="N12" s="348" t="s">
        <v>160</v>
      </c>
      <c r="O12" s="96"/>
      <c r="P12" s="96"/>
      <c r="Q12" s="101"/>
      <c r="R12" s="106"/>
      <c r="S12" s="106"/>
      <c r="T12" s="103"/>
    </row>
    <row r="13" spans="1:30" s="107" customFormat="1" ht="99" customHeight="1" x14ac:dyDescent="0.2">
      <c r="A13" s="103"/>
      <c r="B13" s="346"/>
      <c r="C13" s="346"/>
      <c r="D13" s="347"/>
      <c r="E13" s="360"/>
      <c r="F13" s="299" t="s">
        <v>319</v>
      </c>
      <c r="G13" s="344"/>
      <c r="H13" s="348"/>
      <c r="I13" s="344"/>
      <c r="J13" s="344"/>
      <c r="K13" s="344"/>
      <c r="L13" s="344"/>
      <c r="M13" s="347"/>
      <c r="N13" s="348"/>
      <c r="O13" s="96"/>
      <c r="P13" s="96"/>
      <c r="Q13" s="101"/>
      <c r="R13" s="106"/>
      <c r="S13" s="106"/>
      <c r="T13" s="103"/>
    </row>
    <row r="14" spans="1:30" s="107" customFormat="1" ht="34.5" customHeight="1" x14ac:dyDescent="0.2">
      <c r="A14" s="103"/>
      <c r="B14" s="346"/>
      <c r="C14" s="346"/>
      <c r="D14" s="347"/>
      <c r="E14" s="360"/>
      <c r="F14" s="177" t="s">
        <v>321</v>
      </c>
      <c r="G14" s="344"/>
      <c r="H14" s="348"/>
      <c r="I14" s="344"/>
      <c r="J14" s="344"/>
      <c r="K14" s="344"/>
      <c r="L14" s="344"/>
      <c r="M14" s="347"/>
      <c r="N14" s="348"/>
      <c r="O14" s="96"/>
      <c r="P14" s="96"/>
      <c r="Q14" s="101"/>
      <c r="R14" s="106"/>
      <c r="S14" s="106"/>
      <c r="T14" s="103"/>
    </row>
    <row r="15" spans="1:30" s="107" customFormat="1" ht="33.75" customHeight="1" x14ac:dyDescent="0.2">
      <c r="A15" s="103"/>
      <c r="B15" s="346"/>
      <c r="C15" s="346"/>
      <c r="D15" s="347"/>
      <c r="E15" s="360"/>
      <c r="F15" s="177" t="s">
        <v>322</v>
      </c>
      <c r="G15" s="344"/>
      <c r="H15" s="348"/>
      <c r="I15" s="344"/>
      <c r="J15" s="344"/>
      <c r="K15" s="344"/>
      <c r="L15" s="344"/>
      <c r="M15" s="347"/>
      <c r="N15" s="348"/>
      <c r="O15" s="96"/>
      <c r="P15" s="96"/>
      <c r="Q15" s="101"/>
      <c r="R15" s="106"/>
      <c r="S15" s="106"/>
      <c r="T15" s="103"/>
    </row>
    <row r="16" spans="1:30" s="107" customFormat="1" ht="49.5" customHeight="1" x14ac:dyDescent="0.2">
      <c r="A16" s="103"/>
      <c r="B16" s="346"/>
      <c r="C16" s="346"/>
      <c r="D16" s="347"/>
      <c r="E16" s="360"/>
      <c r="F16" s="178" t="s">
        <v>323</v>
      </c>
      <c r="G16" s="344"/>
      <c r="H16" s="348"/>
      <c r="I16" s="344"/>
      <c r="J16" s="344"/>
      <c r="K16" s="344"/>
      <c r="L16" s="344"/>
      <c r="M16" s="347"/>
      <c r="N16" s="348"/>
      <c r="O16" s="96"/>
      <c r="P16" s="96"/>
      <c r="Q16" s="101"/>
      <c r="R16" s="106"/>
      <c r="S16" s="106"/>
      <c r="T16" s="103"/>
    </row>
    <row r="17" spans="1:20" s="107" customFormat="1" ht="116.25" customHeight="1" x14ac:dyDescent="0.2">
      <c r="A17" s="103"/>
      <c r="B17" s="346"/>
      <c r="C17" s="346"/>
      <c r="D17" s="347"/>
      <c r="E17" s="296" t="s">
        <v>336</v>
      </c>
      <c r="F17" s="178" t="s">
        <v>324</v>
      </c>
      <c r="G17" s="179"/>
      <c r="H17" s="294" t="s">
        <v>361</v>
      </c>
      <c r="I17" s="297"/>
      <c r="J17" s="297"/>
      <c r="K17" s="295">
        <v>44562</v>
      </c>
      <c r="L17" s="295">
        <v>44926</v>
      </c>
      <c r="M17" s="290" t="s">
        <v>335</v>
      </c>
      <c r="N17" s="294" t="s">
        <v>156</v>
      </c>
      <c r="O17" s="96"/>
      <c r="P17" s="96"/>
      <c r="Q17" s="101"/>
      <c r="R17" s="106"/>
      <c r="S17" s="106"/>
      <c r="T17" s="103"/>
    </row>
    <row r="18" spans="1:20" s="107" customFormat="1" ht="83.25" customHeight="1" x14ac:dyDescent="0.25">
      <c r="B18" s="346"/>
      <c r="C18" s="346" t="s">
        <v>346</v>
      </c>
      <c r="D18" s="347" t="s">
        <v>347</v>
      </c>
      <c r="E18" s="349" t="s">
        <v>337</v>
      </c>
      <c r="F18" s="268" t="s">
        <v>325</v>
      </c>
      <c r="G18" s="352"/>
      <c r="H18" s="348" t="s">
        <v>362</v>
      </c>
      <c r="I18" s="345"/>
      <c r="J18" s="345"/>
      <c r="K18" s="350">
        <v>44562</v>
      </c>
      <c r="L18" s="350">
        <v>44926</v>
      </c>
      <c r="M18" s="351" t="s">
        <v>338</v>
      </c>
      <c r="N18" s="348" t="s">
        <v>169</v>
      </c>
      <c r="O18" s="98"/>
      <c r="P18" s="98"/>
      <c r="Q18" s="102"/>
      <c r="R18" s="108"/>
      <c r="S18" s="108"/>
    </row>
    <row r="19" spans="1:20" s="107" customFormat="1" ht="57" customHeight="1" x14ac:dyDescent="0.2">
      <c r="B19" s="346"/>
      <c r="C19" s="346"/>
      <c r="D19" s="347"/>
      <c r="E19" s="349"/>
      <c r="F19" s="177" t="s">
        <v>348</v>
      </c>
      <c r="G19" s="352"/>
      <c r="H19" s="348"/>
      <c r="I19" s="345"/>
      <c r="J19" s="345"/>
      <c r="K19" s="350"/>
      <c r="L19" s="350"/>
      <c r="M19" s="351"/>
      <c r="N19" s="348"/>
      <c r="O19" s="98"/>
      <c r="P19" s="98"/>
      <c r="Q19" s="102"/>
      <c r="R19" s="108"/>
      <c r="S19" s="108"/>
    </row>
    <row r="20" spans="1:20" s="107" customFormat="1" ht="96" customHeight="1" x14ac:dyDescent="0.2">
      <c r="B20" s="346"/>
      <c r="C20" s="346"/>
      <c r="D20" s="347"/>
      <c r="E20" s="349"/>
      <c r="F20" s="290" t="s">
        <v>326</v>
      </c>
      <c r="G20" s="352"/>
      <c r="H20" s="348"/>
      <c r="I20" s="345"/>
      <c r="J20" s="345"/>
      <c r="K20" s="350"/>
      <c r="L20" s="350"/>
      <c r="M20" s="351"/>
      <c r="N20" s="348"/>
      <c r="O20" s="98"/>
      <c r="P20" s="98"/>
      <c r="Q20" s="102"/>
      <c r="R20" s="108"/>
      <c r="S20" s="108"/>
    </row>
    <row r="21" spans="1:20" s="107" customFormat="1" ht="44.25" customHeight="1" x14ac:dyDescent="0.2">
      <c r="B21" s="346"/>
      <c r="C21" s="666" t="s">
        <v>349</v>
      </c>
      <c r="D21" s="353" t="s">
        <v>167</v>
      </c>
      <c r="E21" s="357" t="s">
        <v>316</v>
      </c>
      <c r="F21" s="180" t="s">
        <v>327</v>
      </c>
      <c r="G21" s="352"/>
      <c r="H21" s="348" t="s">
        <v>363</v>
      </c>
      <c r="I21" s="348"/>
      <c r="J21" s="345"/>
      <c r="K21" s="350">
        <v>44562</v>
      </c>
      <c r="L21" s="350">
        <v>44926</v>
      </c>
      <c r="M21" s="347" t="s">
        <v>350</v>
      </c>
      <c r="N21" s="358" t="s">
        <v>162</v>
      </c>
      <c r="O21" s="667"/>
      <c r="P21" s="667"/>
      <c r="Q21" s="102"/>
      <c r="R21" s="108"/>
      <c r="S21" s="108"/>
    </row>
    <row r="22" spans="1:20" s="107" customFormat="1" ht="88.5" customHeight="1" x14ac:dyDescent="0.2">
      <c r="B22" s="346"/>
      <c r="C22" s="666"/>
      <c r="D22" s="353"/>
      <c r="E22" s="357"/>
      <c r="F22" s="269" t="s">
        <v>328</v>
      </c>
      <c r="G22" s="352"/>
      <c r="H22" s="348"/>
      <c r="I22" s="348"/>
      <c r="J22" s="345"/>
      <c r="K22" s="350"/>
      <c r="L22" s="350"/>
      <c r="M22" s="347"/>
      <c r="N22" s="358"/>
      <c r="O22" s="667"/>
      <c r="P22" s="667"/>
      <c r="Q22" s="102"/>
      <c r="R22" s="108"/>
      <c r="S22" s="108"/>
    </row>
    <row r="23" spans="1:20" s="107" customFormat="1" ht="67.5" customHeight="1" x14ac:dyDescent="0.2">
      <c r="B23" s="346"/>
      <c r="C23" s="354" t="s">
        <v>351</v>
      </c>
      <c r="D23" s="347" t="s">
        <v>352</v>
      </c>
      <c r="E23" s="357" t="s">
        <v>339</v>
      </c>
      <c r="F23" s="178" t="s">
        <v>329</v>
      </c>
      <c r="G23" s="352"/>
      <c r="H23" s="348" t="s">
        <v>364</v>
      </c>
      <c r="I23" s="348"/>
      <c r="J23" s="345"/>
      <c r="K23" s="350">
        <v>44562</v>
      </c>
      <c r="L23" s="350">
        <v>44926</v>
      </c>
      <c r="M23" s="358" t="s">
        <v>353</v>
      </c>
      <c r="N23" s="359" t="s">
        <v>166</v>
      </c>
      <c r="O23" s="667"/>
      <c r="P23" s="667"/>
      <c r="Q23" s="102"/>
      <c r="R23" s="108"/>
      <c r="S23" s="108"/>
    </row>
    <row r="24" spans="1:20" s="107" customFormat="1" ht="104.25" customHeight="1" x14ac:dyDescent="0.2">
      <c r="B24" s="346"/>
      <c r="C24" s="354"/>
      <c r="D24" s="347"/>
      <c r="E24" s="357"/>
      <c r="F24" s="299" t="s">
        <v>330</v>
      </c>
      <c r="G24" s="352"/>
      <c r="H24" s="348"/>
      <c r="I24" s="348"/>
      <c r="J24" s="345"/>
      <c r="K24" s="350"/>
      <c r="L24" s="350"/>
      <c r="M24" s="358"/>
      <c r="N24" s="359"/>
      <c r="O24" s="667"/>
      <c r="P24" s="667"/>
      <c r="Q24" s="102"/>
      <c r="R24" s="108"/>
      <c r="S24" s="108"/>
    </row>
    <row r="25" spans="1:20" s="107" customFormat="1" ht="94.5" x14ac:dyDescent="0.2">
      <c r="B25" s="346"/>
      <c r="C25" s="354"/>
      <c r="D25" s="347"/>
      <c r="E25" s="271" t="s">
        <v>340</v>
      </c>
      <c r="F25" s="270" t="s">
        <v>331</v>
      </c>
      <c r="G25" s="181"/>
      <c r="H25" s="294" t="s">
        <v>365</v>
      </c>
      <c r="I25" s="294"/>
      <c r="J25" s="182"/>
      <c r="K25" s="295">
        <v>44562</v>
      </c>
      <c r="L25" s="295">
        <v>44926</v>
      </c>
      <c r="M25" s="291" t="s">
        <v>354</v>
      </c>
      <c r="N25" s="183" t="s">
        <v>157</v>
      </c>
      <c r="O25" s="667"/>
      <c r="P25" s="667"/>
      <c r="Q25" s="102"/>
      <c r="R25" s="108"/>
      <c r="S25" s="108"/>
    </row>
    <row r="26" spans="1:20" s="107" customFormat="1" ht="62.25" customHeight="1" x14ac:dyDescent="0.2">
      <c r="B26" s="346"/>
      <c r="C26" s="354" t="s">
        <v>318</v>
      </c>
      <c r="D26" s="347" t="s">
        <v>181</v>
      </c>
      <c r="E26" s="355" t="s">
        <v>341</v>
      </c>
      <c r="F26" s="177" t="s">
        <v>332</v>
      </c>
      <c r="G26" s="352"/>
      <c r="H26" s="356" t="s">
        <v>366</v>
      </c>
      <c r="I26" s="345"/>
      <c r="J26" s="345"/>
      <c r="K26" s="350">
        <v>44562</v>
      </c>
      <c r="L26" s="350">
        <v>44926</v>
      </c>
      <c r="M26" s="347" t="s">
        <v>342</v>
      </c>
      <c r="N26" s="348" t="s">
        <v>165</v>
      </c>
      <c r="O26" s="667"/>
      <c r="P26" s="667"/>
      <c r="Q26" s="102"/>
      <c r="R26" s="108"/>
      <c r="S26" s="108"/>
    </row>
    <row r="27" spans="1:20" s="107" customFormat="1" ht="47.25" customHeight="1" x14ac:dyDescent="0.2">
      <c r="B27" s="346"/>
      <c r="C27" s="354"/>
      <c r="D27" s="347"/>
      <c r="E27" s="355"/>
      <c r="F27" s="177" t="s">
        <v>333</v>
      </c>
      <c r="G27" s="352"/>
      <c r="H27" s="356"/>
      <c r="I27" s="345"/>
      <c r="J27" s="345"/>
      <c r="K27" s="350"/>
      <c r="L27" s="350"/>
      <c r="M27" s="347"/>
      <c r="N27" s="348"/>
      <c r="O27" s="667"/>
      <c r="P27" s="667"/>
      <c r="Q27" s="102"/>
      <c r="R27" s="108"/>
      <c r="S27" s="108"/>
    </row>
    <row r="28" spans="1:20" s="107" customFormat="1" ht="44.25" customHeight="1" x14ac:dyDescent="0.2">
      <c r="B28" s="346"/>
      <c r="C28" s="354"/>
      <c r="D28" s="347"/>
      <c r="E28" s="355"/>
      <c r="F28" s="177" t="s">
        <v>334</v>
      </c>
      <c r="G28" s="352"/>
      <c r="H28" s="356"/>
      <c r="I28" s="345"/>
      <c r="J28" s="345"/>
      <c r="K28" s="350"/>
      <c r="L28" s="350"/>
      <c r="M28" s="347"/>
      <c r="N28" s="348"/>
      <c r="O28" s="667"/>
      <c r="P28" s="667"/>
      <c r="Q28" s="102"/>
      <c r="R28" s="108"/>
      <c r="S28" s="108"/>
    </row>
    <row r="29" spans="1:20" s="1" customFormat="1" ht="13.5" customHeight="1" x14ac:dyDescent="0.25">
      <c r="B29" s="668"/>
      <c r="C29" s="668"/>
      <c r="D29" s="668"/>
      <c r="E29" s="668"/>
      <c r="F29" s="517"/>
      <c r="G29" s="668"/>
      <c r="H29" s="668"/>
      <c r="I29" s="668"/>
      <c r="J29" s="668"/>
      <c r="K29" s="668"/>
      <c r="L29" s="668"/>
      <c r="M29" s="97" t="s">
        <v>144</v>
      </c>
      <c r="N29" s="339" t="s">
        <v>150</v>
      </c>
      <c r="O29" s="339"/>
      <c r="P29" s="339"/>
    </row>
    <row r="30" spans="1:20" s="2" customFormat="1" x14ac:dyDescent="0.25">
      <c r="A30" s="1"/>
      <c r="B30" s="668"/>
      <c r="C30" s="668"/>
      <c r="D30" s="668"/>
      <c r="E30" s="668"/>
      <c r="F30" s="517"/>
      <c r="G30" s="668"/>
      <c r="H30" s="668"/>
      <c r="I30" s="668"/>
      <c r="J30" s="668"/>
      <c r="K30" s="668"/>
      <c r="L30" s="668"/>
      <c r="M30" s="97" t="s">
        <v>117</v>
      </c>
      <c r="N30" s="339" t="s">
        <v>146</v>
      </c>
      <c r="O30" s="339"/>
      <c r="P30" s="339"/>
      <c r="Q30" s="1"/>
    </row>
    <row r="31" spans="1:20" s="2" customFormat="1" hidden="1" x14ac:dyDescent="0.25">
      <c r="A31" s="1"/>
      <c r="B31" s="668"/>
      <c r="C31" s="668"/>
      <c r="D31" s="668"/>
      <c r="E31" s="668"/>
      <c r="F31" s="517"/>
      <c r="G31" s="668"/>
      <c r="H31" s="668"/>
      <c r="I31" s="668"/>
      <c r="J31" s="668"/>
      <c r="K31" s="668"/>
      <c r="L31" s="668"/>
      <c r="M31" s="63" t="s">
        <v>118</v>
      </c>
      <c r="N31" s="668"/>
      <c r="O31" s="67"/>
      <c r="P31" s="67"/>
      <c r="Q31" s="1"/>
    </row>
    <row r="32" spans="1:20" s="2" customFormat="1" ht="17.25" customHeight="1" x14ac:dyDescent="0.25">
      <c r="A32" s="1"/>
      <c r="B32" s="433" t="s">
        <v>6</v>
      </c>
      <c r="C32" s="330" t="s">
        <v>45</v>
      </c>
      <c r="D32" s="330"/>
      <c r="E32" s="330"/>
      <c r="F32" s="330"/>
      <c r="G32" s="330"/>
      <c r="H32" s="330"/>
      <c r="I32" s="330"/>
      <c r="J32" s="330"/>
      <c r="K32" s="330"/>
      <c r="L32" s="330"/>
      <c r="M32" s="330"/>
      <c r="N32" s="330"/>
      <c r="O32" s="330"/>
      <c r="P32" s="330"/>
      <c r="Q32" s="1"/>
    </row>
    <row r="33" spans="1:30" s="2" customFormat="1" ht="16.5" customHeight="1" x14ac:dyDescent="0.25">
      <c r="A33" s="1"/>
      <c r="B33" s="433" t="s">
        <v>141</v>
      </c>
      <c r="C33" s="330" t="s">
        <v>133</v>
      </c>
      <c r="D33" s="330"/>
      <c r="E33" s="330"/>
      <c r="F33" s="330"/>
      <c r="G33" s="330"/>
      <c r="H33" s="330"/>
      <c r="I33" s="330"/>
      <c r="J33" s="330"/>
      <c r="K33" s="330"/>
      <c r="L33" s="330"/>
      <c r="M33" s="330"/>
      <c r="N33" s="330"/>
      <c r="O33" s="330"/>
      <c r="P33" s="330"/>
      <c r="Q33" s="1"/>
    </row>
    <row r="34" spans="1:30" s="2" customFormat="1" x14ac:dyDescent="0.25">
      <c r="A34" s="1"/>
      <c r="B34" s="433" t="s">
        <v>7</v>
      </c>
      <c r="C34" s="330" t="s">
        <v>367</v>
      </c>
      <c r="D34" s="330"/>
      <c r="E34" s="330"/>
      <c r="F34" s="330"/>
      <c r="G34" s="330"/>
      <c r="H34" s="330"/>
      <c r="I34" s="330"/>
      <c r="J34" s="330"/>
      <c r="K34" s="330"/>
      <c r="L34" s="330"/>
      <c r="M34" s="330"/>
      <c r="N34" s="330"/>
      <c r="O34" s="330"/>
      <c r="P34" s="330"/>
      <c r="Q34" s="1"/>
      <c r="R34" s="1"/>
      <c r="S34" s="1"/>
      <c r="T34" s="1"/>
      <c r="U34" s="1"/>
      <c r="V34" s="1"/>
      <c r="W34" s="1"/>
      <c r="X34" s="1"/>
      <c r="Y34" s="1"/>
      <c r="Z34" s="1"/>
      <c r="AA34" s="1"/>
      <c r="AB34" s="1"/>
      <c r="AC34" s="1"/>
      <c r="AD34" s="1"/>
    </row>
    <row r="35" spans="1:30" s="2" customFormat="1" ht="23.25" customHeight="1" x14ac:dyDescent="0.25">
      <c r="A35" s="1"/>
      <c r="B35" s="434" t="s">
        <v>3</v>
      </c>
      <c r="C35" s="434"/>
      <c r="D35" s="434"/>
      <c r="E35" s="434"/>
      <c r="F35" s="434"/>
      <c r="G35" s="434"/>
      <c r="H35" s="434"/>
      <c r="I35" s="434"/>
      <c r="J35" s="434"/>
      <c r="K35" s="434"/>
      <c r="L35" s="434"/>
      <c r="M35" s="434"/>
      <c r="N35" s="434" t="s">
        <v>19</v>
      </c>
      <c r="O35" s="434"/>
      <c r="P35" s="435" t="s">
        <v>123</v>
      </c>
      <c r="Q35" s="1"/>
    </row>
    <row r="36" spans="1:30" s="437" customFormat="1" ht="42" customHeight="1" x14ac:dyDescent="0.25">
      <c r="A36" s="436"/>
      <c r="B36" s="334" t="s">
        <v>158</v>
      </c>
      <c r="C36" s="334" t="s">
        <v>0</v>
      </c>
      <c r="D36" s="335" t="s">
        <v>152</v>
      </c>
      <c r="E36" s="335" t="s">
        <v>154</v>
      </c>
      <c r="F36" s="334" t="s">
        <v>1</v>
      </c>
      <c r="G36" s="335" t="s">
        <v>343</v>
      </c>
      <c r="H36" s="335" t="s">
        <v>61</v>
      </c>
      <c r="I36" s="335" t="s">
        <v>151</v>
      </c>
      <c r="J36" s="335" t="s">
        <v>5</v>
      </c>
      <c r="K36" s="335" t="s">
        <v>149</v>
      </c>
      <c r="L36" s="334"/>
      <c r="M36" s="335" t="s">
        <v>142</v>
      </c>
      <c r="N36" s="335" t="s">
        <v>153</v>
      </c>
      <c r="O36" s="335" t="s">
        <v>119</v>
      </c>
      <c r="P36" s="335" t="s">
        <v>120</v>
      </c>
      <c r="Q36" s="436"/>
    </row>
    <row r="37" spans="1:30" s="437" customFormat="1" ht="21" customHeight="1" x14ac:dyDescent="0.25">
      <c r="A37" s="436"/>
      <c r="B37" s="334"/>
      <c r="C37" s="334"/>
      <c r="D37" s="335"/>
      <c r="E37" s="335"/>
      <c r="F37" s="334"/>
      <c r="G37" s="334"/>
      <c r="H37" s="335"/>
      <c r="I37" s="335"/>
      <c r="J37" s="335"/>
      <c r="K37" s="100" t="s">
        <v>15</v>
      </c>
      <c r="L37" s="100" t="s">
        <v>16</v>
      </c>
      <c r="M37" s="335"/>
      <c r="N37" s="335"/>
      <c r="O37" s="335"/>
      <c r="P37" s="335"/>
      <c r="Q37" s="436"/>
    </row>
    <row r="38" spans="1:30" s="441" customFormat="1" ht="103.5" customHeight="1" x14ac:dyDescent="0.25">
      <c r="A38" s="6"/>
      <c r="B38" s="669" t="s">
        <v>368</v>
      </c>
      <c r="C38" s="670" t="s">
        <v>369</v>
      </c>
      <c r="D38" s="671" t="s">
        <v>370</v>
      </c>
      <c r="E38" s="671" t="s">
        <v>371</v>
      </c>
      <c r="F38" s="655" t="s">
        <v>372</v>
      </c>
      <c r="G38" s="672">
        <v>0.4</v>
      </c>
      <c r="H38" s="673" t="s">
        <v>373</v>
      </c>
      <c r="I38" s="673" t="s">
        <v>374</v>
      </c>
      <c r="J38" s="674" t="s">
        <v>375</v>
      </c>
      <c r="K38" s="655" t="s">
        <v>376</v>
      </c>
      <c r="L38" s="655" t="s">
        <v>377</v>
      </c>
      <c r="M38" s="673" t="s">
        <v>378</v>
      </c>
      <c r="N38" s="439" t="s">
        <v>379</v>
      </c>
      <c r="O38" s="96"/>
      <c r="P38" s="96"/>
      <c r="Q38" s="1"/>
      <c r="R38" s="440"/>
      <c r="S38" s="440"/>
      <c r="T38" s="6"/>
    </row>
    <row r="39" spans="1:30" s="441" customFormat="1" ht="188.25" customHeight="1" x14ac:dyDescent="0.25">
      <c r="A39" s="6"/>
      <c r="B39" s="669"/>
      <c r="C39" s="670"/>
      <c r="D39" s="671"/>
      <c r="E39" s="671"/>
      <c r="F39" s="675" t="s">
        <v>380</v>
      </c>
      <c r="G39" s="672"/>
      <c r="H39" s="673"/>
      <c r="I39" s="673"/>
      <c r="J39" s="674"/>
      <c r="K39" s="655" t="s">
        <v>381</v>
      </c>
      <c r="L39" s="655" t="s">
        <v>382</v>
      </c>
      <c r="M39" s="673"/>
      <c r="N39" s="439" t="s">
        <v>383</v>
      </c>
      <c r="O39" s="96"/>
      <c r="P39" s="96"/>
      <c r="Q39" s="1"/>
      <c r="R39" s="440"/>
      <c r="S39" s="440"/>
      <c r="T39" s="6"/>
    </row>
    <row r="40" spans="1:30" s="441" customFormat="1" ht="108.75" customHeight="1" x14ac:dyDescent="0.25">
      <c r="A40" s="6"/>
      <c r="B40" s="669"/>
      <c r="C40" s="670" t="s">
        <v>384</v>
      </c>
      <c r="D40" s="671" t="s">
        <v>385</v>
      </c>
      <c r="E40" s="676" t="s">
        <v>386</v>
      </c>
      <c r="F40" s="656" t="s">
        <v>387</v>
      </c>
      <c r="G40" s="657" t="s">
        <v>106</v>
      </c>
      <c r="H40" s="673" t="s">
        <v>373</v>
      </c>
      <c r="I40" s="677" t="s">
        <v>388</v>
      </c>
      <c r="J40" s="613" t="s">
        <v>389</v>
      </c>
      <c r="K40" s="655" t="s">
        <v>390</v>
      </c>
      <c r="L40" s="655" t="s">
        <v>391</v>
      </c>
      <c r="M40" s="673" t="s">
        <v>392</v>
      </c>
      <c r="N40" s="443" t="s">
        <v>393</v>
      </c>
      <c r="O40" s="96"/>
      <c r="P40" s="96"/>
      <c r="Q40" s="1"/>
      <c r="R40" s="440"/>
      <c r="S40" s="440"/>
      <c r="T40" s="6"/>
    </row>
    <row r="41" spans="1:30" s="448" customFormat="1" ht="63" customHeight="1" x14ac:dyDescent="0.25">
      <c r="A41" s="444"/>
      <c r="B41" s="669"/>
      <c r="C41" s="670"/>
      <c r="D41" s="671"/>
      <c r="E41" s="671" t="s">
        <v>394</v>
      </c>
      <c r="F41" s="656" t="s">
        <v>395</v>
      </c>
      <c r="G41" s="658" t="s">
        <v>106</v>
      </c>
      <c r="H41" s="673"/>
      <c r="I41" s="677"/>
      <c r="J41" s="613"/>
      <c r="K41" s="656" t="s">
        <v>396</v>
      </c>
      <c r="L41" s="656" t="s">
        <v>397</v>
      </c>
      <c r="M41" s="673"/>
      <c r="N41" s="439" t="s">
        <v>398</v>
      </c>
      <c r="O41" s="445"/>
      <c r="P41" s="445"/>
      <c r="Q41" s="446"/>
      <c r="R41" s="447"/>
      <c r="S41" s="447"/>
      <c r="T41" s="444"/>
    </row>
    <row r="42" spans="1:30" s="441" customFormat="1" ht="96" customHeight="1" x14ac:dyDescent="0.25">
      <c r="A42" s="6"/>
      <c r="B42" s="669"/>
      <c r="C42" s="670"/>
      <c r="D42" s="671"/>
      <c r="E42" s="671"/>
      <c r="F42" s="655" t="s">
        <v>399</v>
      </c>
      <c r="G42" s="659" t="s">
        <v>106</v>
      </c>
      <c r="H42" s="673"/>
      <c r="I42" s="677"/>
      <c r="J42" s="613"/>
      <c r="K42" s="655" t="s">
        <v>396</v>
      </c>
      <c r="L42" s="655" t="s">
        <v>397</v>
      </c>
      <c r="M42" s="673"/>
      <c r="N42" s="439" t="s">
        <v>400</v>
      </c>
      <c r="O42" s="96"/>
      <c r="P42" s="96"/>
      <c r="Q42" s="1"/>
      <c r="R42" s="440"/>
      <c r="S42" s="440"/>
      <c r="T42" s="6"/>
    </row>
    <row r="43" spans="1:30" s="441" customFormat="1" ht="215.25" customHeight="1" x14ac:dyDescent="0.25">
      <c r="A43" s="6"/>
      <c r="B43" s="669"/>
      <c r="C43" s="678" t="s">
        <v>401</v>
      </c>
      <c r="D43" s="660" t="s">
        <v>402</v>
      </c>
      <c r="E43" s="660" t="s">
        <v>403</v>
      </c>
      <c r="F43" s="660" t="s">
        <v>404</v>
      </c>
      <c r="G43" s="655" t="s">
        <v>405</v>
      </c>
      <c r="H43" s="655" t="s">
        <v>373</v>
      </c>
      <c r="I43" s="655" t="s">
        <v>1314</v>
      </c>
      <c r="J43" s="661" t="s">
        <v>1315</v>
      </c>
      <c r="K43" s="662">
        <v>44562</v>
      </c>
      <c r="L43" s="662">
        <v>44926</v>
      </c>
      <c r="M43" s="660" t="s">
        <v>406</v>
      </c>
      <c r="N43" s="450" t="s">
        <v>407</v>
      </c>
      <c r="O43" s="96"/>
      <c r="P43" s="96"/>
      <c r="Q43" s="1"/>
      <c r="R43" s="440"/>
      <c r="S43" s="440"/>
      <c r="T43" s="6"/>
    </row>
    <row r="44" spans="1:30" s="441" customFormat="1" ht="88.5" customHeight="1" x14ac:dyDescent="0.25">
      <c r="A44" s="6"/>
      <c r="B44" s="669"/>
      <c r="C44" s="670" t="s">
        <v>408</v>
      </c>
      <c r="D44" s="671" t="s">
        <v>409</v>
      </c>
      <c r="E44" s="663" t="s">
        <v>410</v>
      </c>
      <c r="F44" s="660" t="s">
        <v>411</v>
      </c>
      <c r="G44" s="655" t="s">
        <v>373</v>
      </c>
      <c r="H44" s="655" t="s">
        <v>373</v>
      </c>
      <c r="I44" s="655" t="s">
        <v>373</v>
      </c>
      <c r="J44" s="679" t="s">
        <v>412</v>
      </c>
      <c r="K44" s="662">
        <v>44562</v>
      </c>
      <c r="L44" s="662">
        <v>44926</v>
      </c>
      <c r="M44" s="660" t="s">
        <v>413</v>
      </c>
      <c r="N44" s="453" t="s">
        <v>414</v>
      </c>
      <c r="O44" s="96"/>
      <c r="P44" s="96"/>
      <c r="Q44" s="1"/>
      <c r="R44" s="440"/>
      <c r="S44" s="440"/>
      <c r="T44" s="6"/>
    </row>
    <row r="45" spans="1:30" s="441" customFormat="1" ht="172.5" customHeight="1" x14ac:dyDescent="0.25">
      <c r="A45" s="6"/>
      <c r="B45" s="669"/>
      <c r="C45" s="670"/>
      <c r="D45" s="671"/>
      <c r="E45" s="663" t="s">
        <v>415</v>
      </c>
      <c r="F45" s="660" t="s">
        <v>416</v>
      </c>
      <c r="G45" s="655" t="s">
        <v>373</v>
      </c>
      <c r="H45" s="655" t="s">
        <v>373</v>
      </c>
      <c r="I45" s="655" t="s">
        <v>373</v>
      </c>
      <c r="J45" s="679" t="s">
        <v>417</v>
      </c>
      <c r="K45" s="662">
        <v>44562</v>
      </c>
      <c r="L45" s="662">
        <v>44926</v>
      </c>
      <c r="M45" s="660" t="s">
        <v>413</v>
      </c>
      <c r="N45" s="453" t="s">
        <v>418</v>
      </c>
      <c r="O45" s="96"/>
      <c r="P45" s="96"/>
      <c r="Q45" s="1"/>
      <c r="R45" s="440"/>
      <c r="S45" s="440"/>
      <c r="T45" s="6"/>
    </row>
    <row r="46" spans="1:30" s="441" customFormat="1" ht="63.75" customHeight="1" x14ac:dyDescent="0.25">
      <c r="A46" s="6"/>
      <c r="B46" s="669"/>
      <c r="C46" s="670" t="s">
        <v>419</v>
      </c>
      <c r="D46" s="671" t="s">
        <v>420</v>
      </c>
      <c r="E46" s="671" t="s">
        <v>421</v>
      </c>
      <c r="F46" s="663" t="s">
        <v>422</v>
      </c>
      <c r="G46" s="655" t="s">
        <v>106</v>
      </c>
      <c r="H46" s="655" t="s">
        <v>373</v>
      </c>
      <c r="I46" s="655"/>
      <c r="J46" s="660"/>
      <c r="K46" s="662">
        <v>44682</v>
      </c>
      <c r="L46" s="662">
        <v>44774</v>
      </c>
      <c r="M46" s="671" t="s">
        <v>423</v>
      </c>
      <c r="N46" s="453" t="s">
        <v>424</v>
      </c>
      <c r="O46" s="96"/>
      <c r="P46" s="96"/>
      <c r="Q46" s="1"/>
      <c r="R46" s="440"/>
      <c r="S46" s="440"/>
      <c r="T46" s="6"/>
    </row>
    <row r="47" spans="1:30" s="441" customFormat="1" ht="55.5" customHeight="1" x14ac:dyDescent="0.25">
      <c r="A47" s="6"/>
      <c r="B47" s="669"/>
      <c r="C47" s="670"/>
      <c r="D47" s="671"/>
      <c r="E47" s="671"/>
      <c r="F47" s="663" t="s">
        <v>425</v>
      </c>
      <c r="G47" s="655" t="s">
        <v>106</v>
      </c>
      <c r="H47" s="655" t="s">
        <v>373</v>
      </c>
      <c r="I47" s="655"/>
      <c r="J47" s="660"/>
      <c r="K47" s="662">
        <v>44774</v>
      </c>
      <c r="L47" s="662">
        <v>44835</v>
      </c>
      <c r="M47" s="671"/>
      <c r="N47" s="453" t="s">
        <v>426</v>
      </c>
      <c r="O47" s="96"/>
      <c r="P47" s="96"/>
      <c r="Q47" s="1"/>
      <c r="R47" s="440"/>
      <c r="S47" s="440"/>
      <c r="T47" s="6"/>
    </row>
    <row r="48" spans="1:30" s="441" customFormat="1" ht="88.5" customHeight="1" x14ac:dyDescent="0.2">
      <c r="A48" s="6"/>
      <c r="B48" s="669"/>
      <c r="C48" s="678" t="s">
        <v>427</v>
      </c>
      <c r="D48" s="660" t="s">
        <v>428</v>
      </c>
      <c r="E48" s="660" t="s">
        <v>429</v>
      </c>
      <c r="F48" s="660" t="s">
        <v>430</v>
      </c>
      <c r="G48" s="655" t="s">
        <v>106</v>
      </c>
      <c r="H48" s="655" t="s">
        <v>373</v>
      </c>
      <c r="I48" s="655" t="s">
        <v>373</v>
      </c>
      <c r="J48" s="679" t="s">
        <v>431</v>
      </c>
      <c r="K48" s="662">
        <v>44562</v>
      </c>
      <c r="L48" s="662">
        <v>44926</v>
      </c>
      <c r="M48" s="660" t="s">
        <v>413</v>
      </c>
      <c r="N48" s="453" t="s">
        <v>432</v>
      </c>
      <c r="O48" s="76"/>
      <c r="P48" s="680"/>
      <c r="Q48" s="440"/>
    </row>
    <row r="49" spans="1:30" s="441" customFormat="1" ht="56.25" customHeight="1" x14ac:dyDescent="0.2">
      <c r="A49" s="6"/>
      <c r="B49" s="669"/>
      <c r="C49" s="670" t="s">
        <v>433</v>
      </c>
      <c r="D49" s="671" t="s">
        <v>434</v>
      </c>
      <c r="E49" s="671" t="s">
        <v>435</v>
      </c>
      <c r="F49" s="660" t="s">
        <v>436</v>
      </c>
      <c r="G49" s="655" t="s">
        <v>106</v>
      </c>
      <c r="H49" s="655" t="s">
        <v>373</v>
      </c>
      <c r="I49" s="655"/>
      <c r="J49" s="671" t="s">
        <v>437</v>
      </c>
      <c r="K49" s="662">
        <v>44621</v>
      </c>
      <c r="L49" s="662">
        <v>44743</v>
      </c>
      <c r="M49" s="676" t="s">
        <v>1308</v>
      </c>
      <c r="N49" s="439" t="s">
        <v>438</v>
      </c>
      <c r="O49" s="76"/>
      <c r="P49" s="680"/>
      <c r="Q49" s="440"/>
    </row>
    <row r="50" spans="1:30" s="441" customFormat="1" ht="76.5" customHeight="1" x14ac:dyDescent="0.2">
      <c r="A50" s="6"/>
      <c r="B50" s="681"/>
      <c r="C50" s="670"/>
      <c r="D50" s="671"/>
      <c r="E50" s="671"/>
      <c r="F50" s="660" t="s">
        <v>439</v>
      </c>
      <c r="G50" s="655" t="s">
        <v>106</v>
      </c>
      <c r="H50" s="655" t="s">
        <v>373</v>
      </c>
      <c r="I50" s="655"/>
      <c r="J50" s="671"/>
      <c r="K50" s="662">
        <v>44743</v>
      </c>
      <c r="L50" s="662">
        <v>44835</v>
      </c>
      <c r="M50" s="676"/>
      <c r="N50" s="439" t="s">
        <v>440</v>
      </c>
      <c r="O50" s="76"/>
      <c r="P50" s="680"/>
      <c r="Q50" s="440"/>
    </row>
    <row r="51" spans="1:30" s="2" customFormat="1" ht="54.75" customHeight="1" x14ac:dyDescent="0.3">
      <c r="A51" s="1"/>
      <c r="B51" s="682" t="s">
        <v>6</v>
      </c>
      <c r="C51" s="683" t="s">
        <v>145</v>
      </c>
      <c r="D51" s="683"/>
      <c r="E51" s="683"/>
      <c r="F51" s="683"/>
      <c r="G51" s="683"/>
      <c r="H51" s="683"/>
      <c r="I51" s="683"/>
      <c r="J51" s="683"/>
      <c r="K51" s="683"/>
      <c r="L51" s="683"/>
      <c r="M51" s="684"/>
      <c r="N51" s="685"/>
      <c r="O51" s="522"/>
      <c r="P51" s="522"/>
      <c r="Q51" s="1"/>
      <c r="R51" s="1"/>
      <c r="S51" s="1"/>
      <c r="T51" s="1"/>
      <c r="U51" s="1"/>
      <c r="V51" s="1"/>
      <c r="W51" s="1"/>
      <c r="X51" s="1"/>
      <c r="Y51" s="1"/>
      <c r="Z51" s="1"/>
      <c r="AA51" s="1"/>
      <c r="AB51" s="1"/>
      <c r="AC51" s="1"/>
      <c r="AD51" s="1"/>
    </row>
    <row r="52" spans="1:30" s="2" customFormat="1" ht="59.25" customHeight="1" x14ac:dyDescent="0.3">
      <c r="A52" s="1"/>
      <c r="B52" s="686" t="s">
        <v>141</v>
      </c>
      <c r="C52" s="644" t="s">
        <v>133</v>
      </c>
      <c r="D52" s="644"/>
      <c r="E52" s="644"/>
      <c r="F52" s="644"/>
      <c r="G52" s="644"/>
      <c r="H52" s="644"/>
      <c r="I52" s="644"/>
      <c r="J52" s="644"/>
      <c r="K52" s="644"/>
      <c r="L52" s="644"/>
      <c r="M52" s="456" t="s">
        <v>1310</v>
      </c>
      <c r="N52" s="645" t="s">
        <v>1309</v>
      </c>
      <c r="O52" s="522"/>
      <c r="P52" s="522"/>
      <c r="Q52" s="1"/>
      <c r="R52" s="1"/>
      <c r="S52" s="1"/>
      <c r="T52" s="1"/>
      <c r="U52" s="1"/>
      <c r="V52" s="1"/>
      <c r="W52" s="1"/>
      <c r="X52" s="1"/>
      <c r="Y52" s="1"/>
      <c r="Z52" s="1"/>
      <c r="AA52" s="1"/>
      <c r="AB52" s="1"/>
      <c r="AC52" s="1"/>
      <c r="AD52" s="1"/>
    </row>
    <row r="53" spans="1:30" s="2" customFormat="1" ht="53.25" customHeight="1" x14ac:dyDescent="0.25">
      <c r="A53" s="1"/>
      <c r="B53" s="457" t="s">
        <v>7</v>
      </c>
      <c r="C53" s="646" t="s">
        <v>441</v>
      </c>
      <c r="D53" s="646"/>
      <c r="E53" s="646"/>
      <c r="F53" s="646"/>
      <c r="G53" s="646"/>
      <c r="H53" s="646"/>
      <c r="I53" s="646"/>
      <c r="J53" s="646"/>
      <c r="K53" s="646"/>
      <c r="L53" s="646"/>
      <c r="M53" s="458"/>
      <c r="N53" s="458"/>
      <c r="O53" s="522"/>
      <c r="P53" s="522"/>
      <c r="Q53" s="1"/>
      <c r="R53" s="1"/>
      <c r="S53" s="1"/>
      <c r="T53" s="1"/>
      <c r="U53" s="1"/>
      <c r="V53" s="1"/>
      <c r="W53" s="1"/>
      <c r="X53" s="1"/>
      <c r="Y53" s="1"/>
      <c r="Z53" s="1"/>
      <c r="AA53" s="1"/>
      <c r="AB53" s="1"/>
      <c r="AC53" s="1"/>
      <c r="AD53" s="1"/>
    </row>
    <row r="54" spans="1:30" s="2" customFormat="1" x14ac:dyDescent="0.25">
      <c r="A54" s="1"/>
      <c r="B54" s="459" t="s">
        <v>3</v>
      </c>
      <c r="C54" s="459"/>
      <c r="D54" s="459"/>
      <c r="E54" s="459"/>
      <c r="F54" s="459"/>
      <c r="G54" s="459"/>
      <c r="H54" s="459"/>
      <c r="I54" s="459"/>
      <c r="J54" s="459"/>
      <c r="K54" s="459"/>
      <c r="L54" s="459"/>
      <c r="M54" s="459"/>
      <c r="N54" s="459" t="s">
        <v>19</v>
      </c>
      <c r="O54" s="522"/>
      <c r="P54" s="522"/>
      <c r="Q54" s="1"/>
      <c r="R54" s="1"/>
      <c r="S54" s="1"/>
      <c r="T54" s="1"/>
      <c r="U54" s="1"/>
      <c r="V54" s="1"/>
      <c r="W54" s="1"/>
      <c r="X54" s="1"/>
      <c r="Y54" s="1"/>
      <c r="Z54" s="1"/>
      <c r="AA54" s="1"/>
      <c r="AB54" s="1"/>
      <c r="AC54" s="1"/>
      <c r="AD54" s="1"/>
    </row>
    <row r="55" spans="1:30" s="2" customFormat="1" ht="37.5" x14ac:dyDescent="0.25">
      <c r="A55" s="436"/>
      <c r="B55" s="647" t="s">
        <v>158</v>
      </c>
      <c r="C55" s="647" t="s">
        <v>0</v>
      </c>
      <c r="D55" s="648" t="s">
        <v>152</v>
      </c>
      <c r="E55" s="649" t="s">
        <v>154</v>
      </c>
      <c r="F55" s="647" t="s">
        <v>1</v>
      </c>
      <c r="G55" s="648" t="s">
        <v>343</v>
      </c>
      <c r="H55" s="649" t="s">
        <v>61</v>
      </c>
      <c r="I55" s="649" t="s">
        <v>151</v>
      </c>
      <c r="J55" s="649" t="s">
        <v>5</v>
      </c>
      <c r="K55" s="649" t="s">
        <v>149</v>
      </c>
      <c r="L55" s="649"/>
      <c r="M55" s="649" t="s">
        <v>142</v>
      </c>
      <c r="N55" s="649" t="s">
        <v>153</v>
      </c>
      <c r="O55" s="522"/>
      <c r="P55" s="522"/>
      <c r="Q55" s="1"/>
      <c r="R55" s="1"/>
      <c r="S55" s="1"/>
      <c r="T55" s="1"/>
      <c r="U55" s="1"/>
      <c r="V55" s="1"/>
      <c r="W55" s="1"/>
      <c r="X55" s="1"/>
      <c r="Y55" s="1"/>
      <c r="Z55" s="1"/>
      <c r="AA55" s="1"/>
      <c r="AB55" s="1"/>
      <c r="AC55" s="1"/>
      <c r="AD55" s="1"/>
    </row>
    <row r="56" spans="1:30" s="2" customFormat="1" ht="18.75" x14ac:dyDescent="0.25">
      <c r="A56" s="436"/>
      <c r="B56" s="647"/>
      <c r="C56" s="647"/>
      <c r="D56" s="650"/>
      <c r="E56" s="649"/>
      <c r="F56" s="647"/>
      <c r="G56" s="650"/>
      <c r="H56" s="649"/>
      <c r="I56" s="649"/>
      <c r="J56" s="649"/>
      <c r="K56" s="651" t="s">
        <v>15</v>
      </c>
      <c r="L56" s="651" t="s">
        <v>16</v>
      </c>
      <c r="M56" s="649"/>
      <c r="N56" s="649"/>
      <c r="O56" s="522"/>
      <c r="P56" s="522"/>
      <c r="Q56" s="1"/>
      <c r="R56" s="1"/>
      <c r="S56" s="1"/>
      <c r="T56" s="1"/>
      <c r="U56" s="1"/>
      <c r="V56" s="1"/>
      <c r="W56" s="1"/>
      <c r="X56" s="1"/>
      <c r="Y56" s="1"/>
      <c r="Z56" s="1"/>
      <c r="AA56" s="1"/>
      <c r="AB56" s="1"/>
      <c r="AC56" s="1"/>
      <c r="AD56" s="1"/>
    </row>
    <row r="57" spans="1:30" s="2" customFormat="1" ht="94.5" x14ac:dyDescent="0.25">
      <c r="A57" s="441"/>
      <c r="B57" s="687" t="s">
        <v>442</v>
      </c>
      <c r="C57" s="346" t="s">
        <v>443</v>
      </c>
      <c r="D57" s="347"/>
      <c r="E57" s="688" t="s">
        <v>444</v>
      </c>
      <c r="F57" s="292" t="s">
        <v>445</v>
      </c>
      <c r="G57" s="352" t="s">
        <v>446</v>
      </c>
      <c r="H57" s="352" t="s">
        <v>446</v>
      </c>
      <c r="I57" s="352" t="s">
        <v>446</v>
      </c>
      <c r="J57" s="345"/>
      <c r="K57" s="350">
        <v>44593</v>
      </c>
      <c r="L57" s="350">
        <v>44926</v>
      </c>
      <c r="M57" s="178" t="s">
        <v>447</v>
      </c>
      <c r="N57" s="689" t="s">
        <v>448</v>
      </c>
      <c r="O57" s="522"/>
      <c r="P57" s="522"/>
      <c r="Q57" s="1"/>
      <c r="R57" s="1"/>
      <c r="S57" s="1"/>
      <c r="T57" s="1"/>
      <c r="U57" s="1"/>
      <c r="V57" s="1"/>
      <c r="W57" s="1"/>
      <c r="X57" s="1"/>
      <c r="Y57" s="1"/>
      <c r="Z57" s="1"/>
      <c r="AA57" s="1"/>
      <c r="AB57" s="1"/>
      <c r="AC57" s="1"/>
      <c r="AD57" s="1"/>
    </row>
    <row r="58" spans="1:30" s="2" customFormat="1" ht="94.5" x14ac:dyDescent="0.25">
      <c r="A58" s="441"/>
      <c r="B58" s="687"/>
      <c r="C58" s="346"/>
      <c r="D58" s="347"/>
      <c r="E58" s="688"/>
      <c r="F58" s="292" t="s">
        <v>449</v>
      </c>
      <c r="G58" s="352"/>
      <c r="H58" s="352"/>
      <c r="I58" s="352"/>
      <c r="J58" s="345"/>
      <c r="K58" s="350"/>
      <c r="L58" s="350"/>
      <c r="M58" s="178"/>
      <c r="N58" s="689" t="s">
        <v>450</v>
      </c>
      <c r="O58" s="522"/>
      <c r="P58" s="522"/>
      <c r="Q58" s="1"/>
      <c r="R58" s="1"/>
      <c r="S58" s="1"/>
      <c r="T58" s="1"/>
      <c r="U58" s="1"/>
      <c r="V58" s="1"/>
      <c r="W58" s="1"/>
      <c r="X58" s="1"/>
      <c r="Y58" s="1"/>
      <c r="Z58" s="1"/>
      <c r="AA58" s="1"/>
      <c r="AB58" s="1"/>
      <c r="AC58" s="1"/>
      <c r="AD58" s="1"/>
    </row>
    <row r="59" spans="1:30" s="2" customFormat="1" ht="110.25" x14ac:dyDescent="0.25">
      <c r="A59" s="441"/>
      <c r="B59" s="687"/>
      <c r="C59" s="346"/>
      <c r="D59" s="347"/>
      <c r="E59" s="688"/>
      <c r="F59" s="292" t="s">
        <v>451</v>
      </c>
      <c r="G59" s="352"/>
      <c r="H59" s="352"/>
      <c r="I59" s="352"/>
      <c r="J59" s="345"/>
      <c r="K59" s="350"/>
      <c r="L59" s="350"/>
      <c r="M59" s="460" t="s">
        <v>452</v>
      </c>
      <c r="N59" s="689" t="s">
        <v>453</v>
      </c>
      <c r="O59" s="522"/>
      <c r="P59" s="522"/>
      <c r="Q59" s="1"/>
      <c r="R59" s="1"/>
      <c r="S59" s="1"/>
      <c r="T59" s="1"/>
      <c r="U59" s="1"/>
      <c r="V59" s="1"/>
      <c r="W59" s="1"/>
      <c r="X59" s="1"/>
      <c r="Y59" s="1"/>
      <c r="Z59" s="1"/>
      <c r="AA59" s="1"/>
      <c r="AB59" s="1"/>
      <c r="AC59" s="1"/>
      <c r="AD59" s="1"/>
    </row>
    <row r="60" spans="1:30" s="2" customFormat="1" ht="94.5" x14ac:dyDescent="0.25">
      <c r="A60" s="441"/>
      <c r="B60" s="687"/>
      <c r="C60" s="346"/>
      <c r="D60" s="347"/>
      <c r="E60" s="688"/>
      <c r="F60" s="292" t="s">
        <v>454</v>
      </c>
      <c r="G60" s="352"/>
      <c r="H60" s="352"/>
      <c r="I60" s="352"/>
      <c r="J60" s="345"/>
      <c r="K60" s="350"/>
      <c r="L60" s="350"/>
      <c r="M60" s="178" t="s">
        <v>447</v>
      </c>
      <c r="N60" s="689" t="s">
        <v>455</v>
      </c>
      <c r="O60" s="522"/>
      <c r="P60" s="522"/>
      <c r="Q60" s="1"/>
      <c r="R60" s="1"/>
      <c r="S60" s="1"/>
      <c r="T60" s="1"/>
      <c r="U60" s="1"/>
      <c r="V60" s="1"/>
      <c r="W60" s="1"/>
      <c r="X60" s="1"/>
      <c r="Y60" s="1"/>
      <c r="Z60" s="1"/>
      <c r="AA60" s="1"/>
      <c r="AB60" s="1"/>
      <c r="AC60" s="1"/>
      <c r="AD60" s="1"/>
    </row>
    <row r="61" spans="1:30" s="2" customFormat="1" ht="63" x14ac:dyDescent="0.25">
      <c r="A61" s="441"/>
      <c r="B61" s="687"/>
      <c r="C61" s="346"/>
      <c r="D61" s="347"/>
      <c r="E61" s="688"/>
      <c r="F61" s="292" t="s">
        <v>456</v>
      </c>
      <c r="G61" s="352"/>
      <c r="H61" s="352"/>
      <c r="I61" s="352"/>
      <c r="J61" s="345"/>
      <c r="K61" s="462"/>
      <c r="L61" s="462"/>
      <c r="M61" s="178"/>
      <c r="N61" s="689" t="s">
        <v>457</v>
      </c>
      <c r="O61" s="522"/>
      <c r="P61" s="522"/>
      <c r="Q61" s="1"/>
      <c r="R61" s="1"/>
      <c r="S61" s="1"/>
      <c r="T61" s="1"/>
      <c r="U61" s="1"/>
      <c r="V61" s="1"/>
      <c r="W61" s="1"/>
      <c r="X61" s="1"/>
      <c r="Y61" s="1"/>
      <c r="Z61" s="1"/>
      <c r="AA61" s="1"/>
      <c r="AB61" s="1"/>
      <c r="AC61" s="1"/>
      <c r="AD61" s="1"/>
    </row>
    <row r="62" spans="1:30" s="2" customFormat="1" ht="94.5" x14ac:dyDescent="0.25">
      <c r="A62" s="441"/>
      <c r="B62" s="687"/>
      <c r="C62" s="346" t="s">
        <v>458</v>
      </c>
      <c r="D62" s="178"/>
      <c r="E62" s="688" t="s">
        <v>459</v>
      </c>
      <c r="F62" s="461" t="s">
        <v>460</v>
      </c>
      <c r="G62" s="352" t="s">
        <v>446</v>
      </c>
      <c r="H62" s="352" t="s">
        <v>446</v>
      </c>
      <c r="I62" s="690"/>
      <c r="J62" s="345"/>
      <c r="K62" s="462">
        <v>44743</v>
      </c>
      <c r="L62" s="462">
        <v>44864</v>
      </c>
      <c r="M62" s="290"/>
      <c r="N62" s="689" t="s">
        <v>461</v>
      </c>
      <c r="O62" s="522"/>
      <c r="P62" s="522"/>
      <c r="Q62" s="1"/>
      <c r="R62" s="1"/>
      <c r="S62" s="1"/>
      <c r="T62" s="1"/>
      <c r="U62" s="1"/>
      <c r="V62" s="1"/>
      <c r="W62" s="1"/>
      <c r="X62" s="1"/>
      <c r="Y62" s="1"/>
      <c r="Z62" s="1"/>
      <c r="AA62" s="1"/>
      <c r="AB62" s="1"/>
      <c r="AC62" s="1"/>
      <c r="AD62" s="1"/>
    </row>
    <row r="63" spans="1:30" s="2" customFormat="1" ht="94.5" x14ac:dyDescent="0.25">
      <c r="A63" s="441"/>
      <c r="B63" s="687"/>
      <c r="C63" s="346"/>
      <c r="D63" s="178"/>
      <c r="E63" s="688"/>
      <c r="F63" s="292" t="s">
        <v>462</v>
      </c>
      <c r="G63" s="352"/>
      <c r="H63" s="352"/>
      <c r="I63" s="690"/>
      <c r="J63" s="345"/>
      <c r="K63" s="462"/>
      <c r="L63" s="462"/>
      <c r="M63" s="290"/>
      <c r="N63" s="689" t="s">
        <v>450</v>
      </c>
      <c r="O63" s="522"/>
      <c r="P63" s="522"/>
      <c r="Q63" s="1"/>
      <c r="R63" s="1"/>
      <c r="S63" s="1"/>
      <c r="T63" s="1"/>
      <c r="U63" s="1"/>
      <c r="V63" s="1"/>
      <c r="W63" s="1"/>
      <c r="X63" s="1"/>
      <c r="Y63" s="1"/>
      <c r="Z63" s="1"/>
      <c r="AA63" s="1"/>
      <c r="AB63" s="1"/>
      <c r="AC63" s="1"/>
      <c r="AD63" s="1"/>
    </row>
    <row r="64" spans="1:30" s="2" customFormat="1" ht="52.5" customHeight="1" x14ac:dyDescent="0.25">
      <c r="A64" s="441"/>
      <c r="B64" s="687"/>
      <c r="C64" s="346"/>
      <c r="D64" s="178"/>
      <c r="E64" s="688"/>
      <c r="F64" s="292" t="s">
        <v>463</v>
      </c>
      <c r="G64" s="352"/>
      <c r="H64" s="352"/>
      <c r="I64" s="690"/>
      <c r="J64" s="345"/>
      <c r="K64" s="462"/>
      <c r="L64" s="462"/>
      <c r="M64" s="290"/>
      <c r="N64" s="689" t="s">
        <v>464</v>
      </c>
      <c r="O64" s="522"/>
      <c r="P64" s="522"/>
      <c r="Q64" s="1"/>
      <c r="R64" s="1"/>
      <c r="S64" s="1"/>
      <c r="T64" s="1"/>
      <c r="U64" s="1"/>
      <c r="V64" s="1"/>
      <c r="W64" s="1"/>
      <c r="X64" s="1"/>
      <c r="Y64" s="1"/>
      <c r="Z64" s="1"/>
      <c r="AA64" s="1"/>
      <c r="AB64" s="1"/>
      <c r="AC64" s="1"/>
      <c r="AD64" s="1"/>
    </row>
    <row r="65" spans="1:30" s="2" customFormat="1" ht="110.25" x14ac:dyDescent="0.25">
      <c r="A65" s="441"/>
      <c r="B65" s="687"/>
      <c r="C65" s="346"/>
      <c r="D65" s="178"/>
      <c r="E65" s="688"/>
      <c r="F65" s="292" t="s">
        <v>465</v>
      </c>
      <c r="G65" s="352"/>
      <c r="H65" s="352"/>
      <c r="I65" s="690"/>
      <c r="J65" s="345"/>
      <c r="K65" s="462"/>
      <c r="L65" s="462"/>
      <c r="M65" s="460" t="s">
        <v>452</v>
      </c>
      <c r="N65" s="689" t="s">
        <v>453</v>
      </c>
      <c r="O65" s="522"/>
      <c r="P65" s="522"/>
      <c r="Q65" s="1"/>
      <c r="R65" s="1"/>
      <c r="S65" s="1"/>
      <c r="T65" s="1"/>
      <c r="U65" s="1"/>
      <c r="V65" s="1"/>
      <c r="W65" s="1"/>
      <c r="X65" s="1"/>
      <c r="Y65" s="1"/>
      <c r="Z65" s="1"/>
      <c r="AA65" s="1"/>
      <c r="AB65" s="1"/>
      <c r="AC65" s="1"/>
      <c r="AD65" s="1"/>
    </row>
    <row r="66" spans="1:30" s="2" customFormat="1" ht="47.25" x14ac:dyDescent="0.25">
      <c r="A66" s="441"/>
      <c r="B66" s="687"/>
      <c r="C66" s="346"/>
      <c r="D66" s="178"/>
      <c r="E66" s="688"/>
      <c r="F66" s="292" t="s">
        <v>466</v>
      </c>
      <c r="G66" s="352"/>
      <c r="H66" s="352"/>
      <c r="I66" s="690"/>
      <c r="J66" s="345"/>
      <c r="K66" s="462"/>
      <c r="L66" s="462"/>
      <c r="M66" s="269" t="s">
        <v>447</v>
      </c>
      <c r="N66" s="689" t="s">
        <v>467</v>
      </c>
      <c r="O66" s="522"/>
      <c r="P66" s="522"/>
      <c r="Q66" s="1"/>
      <c r="R66" s="1"/>
      <c r="S66" s="1"/>
      <c r="T66" s="1"/>
      <c r="U66" s="1"/>
      <c r="V66" s="1"/>
      <c r="W66" s="1"/>
      <c r="X66" s="1"/>
      <c r="Y66" s="1"/>
      <c r="Z66" s="1"/>
      <c r="AA66" s="1"/>
      <c r="AB66" s="1"/>
      <c r="AC66" s="1"/>
      <c r="AD66" s="1"/>
    </row>
    <row r="67" spans="1:30" s="2" customFormat="1" ht="78.75" x14ac:dyDescent="0.25">
      <c r="A67" s="441"/>
      <c r="B67" s="687"/>
      <c r="C67" s="346"/>
      <c r="D67" s="178"/>
      <c r="E67" s="688"/>
      <c r="F67" s="292" t="s">
        <v>468</v>
      </c>
      <c r="G67" s="352"/>
      <c r="H67" s="352"/>
      <c r="I67" s="690"/>
      <c r="J67" s="345"/>
      <c r="K67" s="462"/>
      <c r="L67" s="462"/>
      <c r="M67" s="269"/>
      <c r="N67" s="689" t="s">
        <v>469</v>
      </c>
      <c r="O67" s="522"/>
      <c r="P67" s="522"/>
      <c r="Q67" s="1"/>
      <c r="R67" s="1"/>
      <c r="S67" s="1"/>
      <c r="T67" s="1"/>
      <c r="U67" s="1"/>
      <c r="V67" s="1"/>
      <c r="W67" s="1"/>
      <c r="X67" s="1"/>
      <c r="Y67" s="1"/>
      <c r="Z67" s="1"/>
      <c r="AA67" s="1"/>
      <c r="AB67" s="1"/>
      <c r="AC67" s="1"/>
      <c r="AD67" s="1"/>
    </row>
    <row r="68" spans="1:30" s="2" customFormat="1" ht="94.5" x14ac:dyDescent="0.25">
      <c r="A68" s="441"/>
      <c r="B68" s="687"/>
      <c r="C68" s="346" t="s">
        <v>470</v>
      </c>
      <c r="D68" s="347"/>
      <c r="E68" s="688" t="s">
        <v>471</v>
      </c>
      <c r="F68" s="292" t="s">
        <v>472</v>
      </c>
      <c r="G68" s="352" t="s">
        <v>446</v>
      </c>
      <c r="H68" s="352" t="s">
        <v>446</v>
      </c>
      <c r="I68" s="345"/>
      <c r="J68" s="345"/>
      <c r="K68" s="462">
        <v>44563</v>
      </c>
      <c r="L68" s="462">
        <v>44926</v>
      </c>
      <c r="M68" s="290" t="s">
        <v>447</v>
      </c>
      <c r="N68" s="460" t="s">
        <v>473</v>
      </c>
      <c r="O68" s="522"/>
      <c r="P68" s="522"/>
      <c r="Q68" s="1"/>
      <c r="R68" s="1"/>
      <c r="S68" s="1"/>
      <c r="T68" s="1"/>
      <c r="U68" s="1"/>
      <c r="V68" s="1"/>
      <c r="W68" s="1"/>
      <c r="X68" s="1"/>
      <c r="Y68" s="1"/>
      <c r="Z68" s="1"/>
      <c r="AA68" s="1"/>
      <c r="AB68" s="1"/>
      <c r="AC68" s="1"/>
      <c r="AD68" s="1"/>
    </row>
    <row r="69" spans="1:30" s="2" customFormat="1" ht="110.25" x14ac:dyDescent="0.25">
      <c r="A69" s="441"/>
      <c r="B69" s="687"/>
      <c r="C69" s="346"/>
      <c r="D69" s="347"/>
      <c r="E69" s="688"/>
      <c r="F69" s="292" t="s">
        <v>474</v>
      </c>
      <c r="G69" s="352"/>
      <c r="H69" s="352"/>
      <c r="I69" s="345"/>
      <c r="J69" s="345"/>
      <c r="K69" s="462"/>
      <c r="L69" s="462"/>
      <c r="M69" s="290" t="s">
        <v>475</v>
      </c>
      <c r="N69" s="460" t="s">
        <v>476</v>
      </c>
      <c r="O69" s="522"/>
      <c r="P69" s="522"/>
      <c r="Q69" s="1"/>
      <c r="R69" s="1"/>
      <c r="S69" s="1"/>
      <c r="T69" s="1"/>
      <c r="U69" s="1"/>
      <c r="V69" s="1"/>
      <c r="W69" s="1"/>
      <c r="X69" s="1"/>
      <c r="Y69" s="1"/>
      <c r="Z69" s="1"/>
      <c r="AA69" s="1"/>
      <c r="AB69" s="1"/>
      <c r="AC69" s="1"/>
      <c r="AD69" s="1"/>
    </row>
    <row r="70" spans="1:30" s="2" customFormat="1" ht="94.5" x14ac:dyDescent="0.25">
      <c r="A70" s="441"/>
      <c r="B70" s="687"/>
      <c r="C70" s="346"/>
      <c r="D70" s="347"/>
      <c r="E70" s="688"/>
      <c r="F70" s="292" t="s">
        <v>477</v>
      </c>
      <c r="G70" s="352"/>
      <c r="H70" s="352"/>
      <c r="I70" s="345"/>
      <c r="J70" s="345"/>
      <c r="K70" s="462"/>
      <c r="L70" s="462"/>
      <c r="M70" s="290" t="s">
        <v>447</v>
      </c>
      <c r="N70" s="460" t="s">
        <v>478</v>
      </c>
      <c r="O70" s="522"/>
      <c r="P70" s="522"/>
      <c r="Q70" s="1"/>
      <c r="R70" s="1"/>
      <c r="S70" s="1"/>
      <c r="T70" s="1"/>
      <c r="U70" s="1"/>
      <c r="V70" s="1"/>
      <c r="W70" s="1"/>
      <c r="X70" s="1"/>
      <c r="Y70" s="1"/>
      <c r="Z70" s="1"/>
      <c r="AA70" s="1"/>
      <c r="AB70" s="1"/>
      <c r="AC70" s="1"/>
      <c r="AD70" s="1"/>
    </row>
    <row r="71" spans="1:30" s="2" customFormat="1" ht="157.5" x14ac:dyDescent="0.25">
      <c r="A71" s="441"/>
      <c r="B71" s="687"/>
      <c r="C71" s="346"/>
      <c r="D71" s="347"/>
      <c r="E71" s="688"/>
      <c r="F71" s="292" t="s">
        <v>479</v>
      </c>
      <c r="G71" s="352"/>
      <c r="H71" s="352"/>
      <c r="I71" s="345"/>
      <c r="J71" s="345"/>
      <c r="K71" s="462"/>
      <c r="L71" s="462"/>
      <c r="M71" s="290" t="s">
        <v>447</v>
      </c>
      <c r="N71" s="460" t="s">
        <v>480</v>
      </c>
      <c r="O71" s="522"/>
      <c r="P71" s="522"/>
      <c r="Q71" s="1"/>
      <c r="R71" s="1"/>
      <c r="S71" s="1"/>
      <c r="T71" s="1"/>
      <c r="U71" s="1"/>
      <c r="V71" s="1"/>
      <c r="W71" s="1"/>
      <c r="X71" s="1"/>
      <c r="Y71" s="1"/>
      <c r="Z71" s="1"/>
      <c r="AA71" s="1"/>
      <c r="AB71" s="1"/>
      <c r="AC71" s="1"/>
      <c r="AD71" s="1"/>
    </row>
    <row r="72" spans="1:30" s="2" customFormat="1" ht="94.5" x14ac:dyDescent="0.25">
      <c r="A72" s="441"/>
      <c r="B72" s="687"/>
      <c r="C72" s="346"/>
      <c r="D72" s="347"/>
      <c r="E72" s="688"/>
      <c r="F72" s="292" t="s">
        <v>481</v>
      </c>
      <c r="G72" s="352"/>
      <c r="H72" s="352"/>
      <c r="I72" s="345"/>
      <c r="J72" s="345"/>
      <c r="K72" s="462"/>
      <c r="L72" s="462"/>
      <c r="M72" s="290" t="s">
        <v>447</v>
      </c>
      <c r="N72" s="460" t="s">
        <v>482</v>
      </c>
      <c r="O72" s="522"/>
      <c r="P72" s="522"/>
      <c r="Q72" s="1"/>
      <c r="R72" s="1"/>
      <c r="S72" s="1"/>
      <c r="T72" s="1"/>
      <c r="U72" s="1"/>
      <c r="V72" s="1"/>
      <c r="W72" s="1"/>
      <c r="X72" s="1"/>
      <c r="Y72" s="1"/>
      <c r="Z72" s="1"/>
      <c r="AA72" s="1"/>
      <c r="AB72" s="1"/>
      <c r="AC72" s="1"/>
      <c r="AD72" s="1"/>
    </row>
    <row r="73" spans="1:30" s="2" customFormat="1" ht="110.25" x14ac:dyDescent="0.25">
      <c r="A73" s="441"/>
      <c r="B73" s="687"/>
      <c r="C73" s="346"/>
      <c r="D73" s="347"/>
      <c r="E73" s="688"/>
      <c r="F73" s="292" t="s">
        <v>483</v>
      </c>
      <c r="G73" s="352"/>
      <c r="H73" s="352"/>
      <c r="I73" s="345"/>
      <c r="J73" s="345"/>
      <c r="K73" s="462"/>
      <c r="L73" s="462"/>
      <c r="M73" s="290" t="s">
        <v>447</v>
      </c>
      <c r="N73" s="460" t="s">
        <v>484</v>
      </c>
      <c r="O73" s="522"/>
      <c r="P73" s="522"/>
      <c r="Q73" s="1"/>
      <c r="R73" s="1"/>
      <c r="S73" s="1"/>
      <c r="T73" s="1"/>
      <c r="U73" s="1"/>
      <c r="V73" s="1"/>
      <c r="W73" s="1"/>
      <c r="X73" s="1"/>
      <c r="Y73" s="1"/>
      <c r="Z73" s="1"/>
      <c r="AA73" s="1"/>
      <c r="AB73" s="1"/>
      <c r="AC73" s="1"/>
      <c r="AD73" s="1"/>
    </row>
    <row r="74" spans="1:30" s="2" customFormat="1" ht="47.25" x14ac:dyDescent="0.25">
      <c r="A74" s="441"/>
      <c r="B74" s="687"/>
      <c r="C74" s="346"/>
      <c r="D74" s="347"/>
      <c r="E74" s="688"/>
      <c r="F74" s="292" t="s">
        <v>485</v>
      </c>
      <c r="G74" s="352"/>
      <c r="H74" s="352"/>
      <c r="I74" s="345"/>
      <c r="J74" s="345"/>
      <c r="K74" s="462"/>
      <c r="L74" s="462"/>
      <c r="M74" s="290" t="s">
        <v>447</v>
      </c>
      <c r="N74" s="460" t="s">
        <v>486</v>
      </c>
      <c r="O74" s="522"/>
      <c r="P74" s="522"/>
      <c r="Q74" s="1"/>
      <c r="R74" s="1"/>
      <c r="S74" s="1"/>
      <c r="T74" s="1"/>
      <c r="U74" s="1"/>
      <c r="V74" s="1"/>
      <c r="W74" s="1"/>
      <c r="X74" s="1"/>
      <c r="Y74" s="1"/>
      <c r="Z74" s="1"/>
      <c r="AA74" s="1"/>
      <c r="AB74" s="1"/>
      <c r="AC74" s="1"/>
      <c r="AD74" s="1"/>
    </row>
    <row r="75" spans="1:30" s="2" customFormat="1" ht="110.25" x14ac:dyDescent="0.25">
      <c r="A75" s="441"/>
      <c r="B75" s="687"/>
      <c r="C75" s="346" t="s">
        <v>487</v>
      </c>
      <c r="D75" s="347"/>
      <c r="E75" s="688" t="s">
        <v>488</v>
      </c>
      <c r="F75" s="292" t="s">
        <v>489</v>
      </c>
      <c r="G75" s="352" t="s">
        <v>446</v>
      </c>
      <c r="H75" s="352" t="s">
        <v>446</v>
      </c>
      <c r="I75" s="345"/>
      <c r="J75" s="345"/>
      <c r="K75" s="350">
        <v>44562</v>
      </c>
      <c r="L75" s="350">
        <v>44926</v>
      </c>
      <c r="M75" s="178" t="s">
        <v>490</v>
      </c>
      <c r="N75" s="460" t="s">
        <v>491</v>
      </c>
      <c r="O75" s="522"/>
      <c r="P75" s="522"/>
      <c r="Q75" s="1"/>
      <c r="R75" s="1"/>
      <c r="S75" s="1"/>
      <c r="T75" s="1"/>
      <c r="U75" s="1"/>
      <c r="V75" s="1"/>
      <c r="W75" s="1"/>
      <c r="X75" s="1"/>
      <c r="Y75" s="1"/>
      <c r="Z75" s="1"/>
      <c r="AA75" s="1"/>
      <c r="AB75" s="1"/>
      <c r="AC75" s="1"/>
      <c r="AD75" s="1"/>
    </row>
    <row r="76" spans="1:30" s="2" customFormat="1" ht="47.25" x14ac:dyDescent="0.25">
      <c r="A76" s="441"/>
      <c r="B76" s="687"/>
      <c r="C76" s="346"/>
      <c r="D76" s="347"/>
      <c r="E76" s="688"/>
      <c r="F76" s="292" t="s">
        <v>492</v>
      </c>
      <c r="G76" s="352"/>
      <c r="H76" s="352"/>
      <c r="I76" s="345"/>
      <c r="J76" s="345"/>
      <c r="K76" s="350"/>
      <c r="L76" s="350"/>
      <c r="M76" s="178"/>
      <c r="N76" s="460" t="s">
        <v>493</v>
      </c>
      <c r="O76" s="522"/>
      <c r="P76" s="522"/>
      <c r="Q76" s="1"/>
      <c r="R76" s="1"/>
      <c r="S76" s="1"/>
      <c r="T76" s="1"/>
      <c r="U76" s="1"/>
      <c r="V76" s="1"/>
      <c r="W76" s="1"/>
      <c r="X76" s="1"/>
      <c r="Y76" s="1"/>
      <c r="Z76" s="1"/>
      <c r="AA76" s="1"/>
      <c r="AB76" s="1"/>
      <c r="AC76" s="1"/>
      <c r="AD76" s="1"/>
    </row>
    <row r="77" spans="1:30" s="2" customFormat="1" ht="47.25" x14ac:dyDescent="0.25">
      <c r="A77" s="441"/>
      <c r="B77" s="687"/>
      <c r="C77" s="346"/>
      <c r="D77" s="347"/>
      <c r="E77" s="688"/>
      <c r="F77" s="292" t="s">
        <v>494</v>
      </c>
      <c r="G77" s="352"/>
      <c r="H77" s="352"/>
      <c r="I77" s="345"/>
      <c r="J77" s="345"/>
      <c r="K77" s="350"/>
      <c r="L77" s="350"/>
      <c r="M77" s="178"/>
      <c r="N77" s="460" t="s">
        <v>495</v>
      </c>
      <c r="O77" s="522"/>
      <c r="P77" s="522"/>
      <c r="Q77" s="1"/>
      <c r="R77" s="1"/>
      <c r="S77" s="1"/>
      <c r="T77" s="1"/>
      <c r="U77" s="1"/>
      <c r="V77" s="1"/>
      <c r="W77" s="1"/>
      <c r="X77" s="1"/>
      <c r="Y77" s="1"/>
      <c r="Z77" s="1"/>
      <c r="AA77" s="1"/>
      <c r="AB77" s="1"/>
      <c r="AC77" s="1"/>
      <c r="AD77" s="1"/>
    </row>
    <row r="78" spans="1:30" s="2" customFormat="1" ht="63" x14ac:dyDescent="0.25">
      <c r="A78" s="441"/>
      <c r="B78" s="687"/>
      <c r="C78" s="346"/>
      <c r="D78" s="347"/>
      <c r="E78" s="688"/>
      <c r="F78" s="292" t="s">
        <v>496</v>
      </c>
      <c r="G78" s="352"/>
      <c r="H78" s="352"/>
      <c r="I78" s="345"/>
      <c r="J78" s="345"/>
      <c r="K78" s="350"/>
      <c r="L78" s="350"/>
      <c r="M78" s="178"/>
      <c r="N78" s="460" t="s">
        <v>497</v>
      </c>
      <c r="O78" s="522"/>
      <c r="P78" s="522"/>
      <c r="Q78" s="1"/>
      <c r="R78" s="1"/>
      <c r="S78" s="1"/>
      <c r="T78" s="1"/>
      <c r="U78" s="1"/>
      <c r="V78" s="1"/>
      <c r="W78" s="1"/>
      <c r="X78" s="1"/>
      <c r="Y78" s="1"/>
      <c r="Z78" s="1"/>
      <c r="AA78" s="1"/>
      <c r="AB78" s="1"/>
      <c r="AC78" s="1"/>
      <c r="AD78" s="1"/>
    </row>
    <row r="79" spans="1:30" s="2" customFormat="1" ht="63" x14ac:dyDescent="0.25">
      <c r="A79" s="441"/>
      <c r="B79" s="687"/>
      <c r="C79" s="346"/>
      <c r="D79" s="347"/>
      <c r="E79" s="688"/>
      <c r="F79" s="292" t="s">
        <v>498</v>
      </c>
      <c r="G79" s="352"/>
      <c r="H79" s="352"/>
      <c r="I79" s="345"/>
      <c r="J79" s="345"/>
      <c r="K79" s="350"/>
      <c r="L79" s="350"/>
      <c r="M79" s="178"/>
      <c r="N79" s="460" t="s">
        <v>499</v>
      </c>
      <c r="O79" s="522"/>
      <c r="P79" s="522"/>
      <c r="Q79" s="1"/>
      <c r="R79" s="1"/>
      <c r="S79" s="1"/>
      <c r="T79" s="1"/>
      <c r="U79" s="1"/>
      <c r="V79" s="1"/>
      <c r="W79" s="1"/>
      <c r="X79" s="1"/>
      <c r="Y79" s="1"/>
      <c r="Z79" s="1"/>
      <c r="AA79" s="1"/>
      <c r="AB79" s="1"/>
      <c r="AC79" s="1"/>
      <c r="AD79" s="1"/>
    </row>
    <row r="80" spans="1:30" s="2" customFormat="1" ht="47.25" x14ac:dyDescent="0.25">
      <c r="A80" s="441"/>
      <c r="B80" s="687"/>
      <c r="C80" s="346"/>
      <c r="D80" s="347"/>
      <c r="E80" s="688"/>
      <c r="F80" s="292" t="s">
        <v>500</v>
      </c>
      <c r="G80" s="352"/>
      <c r="H80" s="352"/>
      <c r="I80" s="345"/>
      <c r="J80" s="345"/>
      <c r="K80" s="350"/>
      <c r="L80" s="350"/>
      <c r="M80" s="178"/>
      <c r="N80" s="460" t="s">
        <v>501</v>
      </c>
      <c r="O80" s="522"/>
      <c r="P80" s="522"/>
      <c r="Q80" s="1"/>
      <c r="R80" s="1"/>
      <c r="S80" s="1"/>
      <c r="T80" s="1"/>
      <c r="U80" s="1"/>
      <c r="V80" s="1"/>
      <c r="W80" s="1"/>
      <c r="X80" s="1"/>
      <c r="Y80" s="1"/>
      <c r="Z80" s="1"/>
      <c r="AA80" s="1"/>
      <c r="AB80" s="1"/>
      <c r="AC80" s="1"/>
      <c r="AD80" s="1"/>
    </row>
    <row r="81" spans="1:30" s="2" customFormat="1" ht="31.5" x14ac:dyDescent="0.25">
      <c r="A81" s="441"/>
      <c r="B81" s="687"/>
      <c r="C81" s="346"/>
      <c r="D81" s="347"/>
      <c r="E81" s="688"/>
      <c r="F81" s="292" t="s">
        <v>502</v>
      </c>
      <c r="G81" s="352"/>
      <c r="H81" s="352"/>
      <c r="I81" s="345"/>
      <c r="J81" s="345"/>
      <c r="K81" s="350"/>
      <c r="L81" s="350"/>
      <c r="M81" s="178"/>
      <c r="N81" s="460" t="s">
        <v>503</v>
      </c>
      <c r="O81" s="522"/>
      <c r="P81" s="522"/>
      <c r="Q81" s="1"/>
      <c r="R81" s="1"/>
      <c r="S81" s="1"/>
      <c r="T81" s="1"/>
      <c r="U81" s="1"/>
      <c r="V81" s="1"/>
      <c r="W81" s="1"/>
      <c r="X81" s="1"/>
      <c r="Y81" s="1"/>
      <c r="Z81" s="1"/>
      <c r="AA81" s="1"/>
      <c r="AB81" s="1"/>
      <c r="AC81" s="1"/>
      <c r="AD81" s="1"/>
    </row>
    <row r="82" spans="1:30" s="2" customFormat="1" ht="78.75" x14ac:dyDescent="0.25">
      <c r="A82" s="441"/>
      <c r="B82" s="687"/>
      <c r="C82" s="346" t="s">
        <v>504</v>
      </c>
      <c r="D82" s="347"/>
      <c r="E82" s="688" t="s">
        <v>505</v>
      </c>
      <c r="F82" s="292" t="s">
        <v>506</v>
      </c>
      <c r="G82" s="352" t="s">
        <v>446</v>
      </c>
      <c r="H82" s="352" t="s">
        <v>446</v>
      </c>
      <c r="I82" s="345"/>
      <c r="J82" s="345"/>
      <c r="K82" s="350">
        <v>44563</v>
      </c>
      <c r="L82" s="350">
        <v>44926</v>
      </c>
      <c r="M82" s="290" t="s">
        <v>507</v>
      </c>
      <c r="N82" s="460" t="s">
        <v>508</v>
      </c>
      <c r="O82" s="522"/>
      <c r="P82" s="522"/>
      <c r="Q82" s="1"/>
      <c r="R82" s="1"/>
      <c r="S82" s="1"/>
      <c r="T82" s="1"/>
      <c r="U82" s="1"/>
      <c r="V82" s="1"/>
      <c r="W82" s="1"/>
      <c r="X82" s="1"/>
      <c r="Y82" s="1"/>
      <c r="Z82" s="1"/>
      <c r="AA82" s="1"/>
      <c r="AB82" s="1"/>
      <c r="AC82" s="1"/>
      <c r="AD82" s="1"/>
    </row>
    <row r="83" spans="1:30" s="2" customFormat="1" ht="204.75" x14ac:dyDescent="0.25">
      <c r="A83" s="441"/>
      <c r="B83" s="687"/>
      <c r="C83" s="346"/>
      <c r="D83" s="347"/>
      <c r="E83" s="688"/>
      <c r="F83" s="292" t="s">
        <v>509</v>
      </c>
      <c r="G83" s="352"/>
      <c r="H83" s="352"/>
      <c r="I83" s="345"/>
      <c r="J83" s="345"/>
      <c r="K83" s="350"/>
      <c r="L83" s="350"/>
      <c r="M83" s="290" t="s">
        <v>510</v>
      </c>
      <c r="N83" s="460" t="s">
        <v>511</v>
      </c>
      <c r="O83" s="522"/>
      <c r="P83" s="522"/>
      <c r="Q83" s="1"/>
      <c r="R83" s="1"/>
      <c r="S83" s="1"/>
      <c r="T83" s="1"/>
      <c r="U83" s="1"/>
      <c r="V83" s="1"/>
      <c r="W83" s="1"/>
      <c r="X83" s="1"/>
      <c r="Y83" s="1"/>
      <c r="Z83" s="1"/>
      <c r="AA83" s="1"/>
      <c r="AB83" s="1"/>
      <c r="AC83" s="1"/>
      <c r="AD83" s="1"/>
    </row>
    <row r="84" spans="1:30" s="2" customFormat="1" ht="141.75" x14ac:dyDescent="0.25">
      <c r="A84" s="441"/>
      <c r="B84" s="687"/>
      <c r="C84" s="346"/>
      <c r="D84" s="347"/>
      <c r="E84" s="688"/>
      <c r="F84" s="292" t="s">
        <v>512</v>
      </c>
      <c r="G84" s="352"/>
      <c r="H84" s="352"/>
      <c r="I84" s="345"/>
      <c r="J84" s="345"/>
      <c r="K84" s="350"/>
      <c r="L84" s="350"/>
      <c r="M84" s="290" t="s">
        <v>513</v>
      </c>
      <c r="N84" s="460" t="s">
        <v>514</v>
      </c>
      <c r="O84" s="522"/>
      <c r="P84" s="522"/>
      <c r="Q84" s="1"/>
      <c r="R84" s="1"/>
      <c r="S84" s="1"/>
      <c r="T84" s="1"/>
      <c r="U84" s="1"/>
      <c r="V84" s="1"/>
      <c r="W84" s="1"/>
      <c r="X84" s="1"/>
      <c r="Y84" s="1"/>
      <c r="Z84" s="1"/>
      <c r="AA84" s="1"/>
      <c r="AB84" s="1"/>
      <c r="AC84" s="1"/>
      <c r="AD84" s="1"/>
    </row>
    <row r="85" spans="1:30" s="2" customFormat="1" ht="141.75" x14ac:dyDescent="0.25">
      <c r="A85" s="441"/>
      <c r="B85" s="687"/>
      <c r="C85" s="346"/>
      <c r="D85" s="347"/>
      <c r="E85" s="688"/>
      <c r="F85" s="292" t="s">
        <v>515</v>
      </c>
      <c r="G85" s="352"/>
      <c r="H85" s="352"/>
      <c r="I85" s="345"/>
      <c r="J85" s="345"/>
      <c r="K85" s="350"/>
      <c r="L85" s="350"/>
      <c r="M85" s="290" t="s">
        <v>513</v>
      </c>
      <c r="N85" s="460" t="s">
        <v>516</v>
      </c>
      <c r="O85" s="522"/>
      <c r="P85" s="522"/>
      <c r="Q85" s="1"/>
      <c r="R85" s="1"/>
      <c r="S85" s="1"/>
      <c r="T85" s="1"/>
      <c r="U85" s="1"/>
      <c r="V85" s="1"/>
      <c r="W85" s="1"/>
      <c r="X85" s="1"/>
      <c r="Y85" s="1"/>
      <c r="Z85" s="1"/>
      <c r="AA85" s="1"/>
      <c r="AB85" s="1"/>
      <c r="AC85" s="1"/>
      <c r="AD85" s="1"/>
    </row>
    <row r="86" spans="1:30" s="2" customFormat="1" ht="204.75" x14ac:dyDescent="0.25">
      <c r="A86" s="441"/>
      <c r="B86" s="687"/>
      <c r="C86" s="346"/>
      <c r="D86" s="347"/>
      <c r="E86" s="688"/>
      <c r="F86" s="292" t="s">
        <v>517</v>
      </c>
      <c r="G86" s="352"/>
      <c r="H86" s="352"/>
      <c r="I86" s="345"/>
      <c r="J86" s="345"/>
      <c r="K86" s="350"/>
      <c r="L86" s="350"/>
      <c r="M86" s="290" t="s">
        <v>510</v>
      </c>
      <c r="N86" s="460" t="s">
        <v>518</v>
      </c>
      <c r="O86" s="522"/>
      <c r="P86" s="522"/>
      <c r="Q86" s="1"/>
      <c r="R86" s="1"/>
      <c r="S86" s="1"/>
      <c r="T86" s="1"/>
      <c r="U86" s="1"/>
      <c r="V86" s="1"/>
      <c r="W86" s="1"/>
      <c r="X86" s="1"/>
      <c r="Y86" s="1"/>
      <c r="Z86" s="1"/>
      <c r="AA86" s="1"/>
      <c r="AB86" s="1"/>
      <c r="AC86" s="1"/>
      <c r="AD86" s="1"/>
    </row>
    <row r="87" spans="1:30" s="2" customFormat="1" ht="31.5" x14ac:dyDescent="0.25">
      <c r="A87" s="441"/>
      <c r="B87" s="687"/>
      <c r="C87" s="346" t="s">
        <v>519</v>
      </c>
      <c r="D87" s="347"/>
      <c r="E87" s="688" t="s">
        <v>520</v>
      </c>
      <c r="F87" s="292" t="s">
        <v>521</v>
      </c>
      <c r="G87" s="352" t="s">
        <v>446</v>
      </c>
      <c r="H87" s="352" t="s">
        <v>446</v>
      </c>
      <c r="I87" s="345"/>
      <c r="J87" s="345"/>
      <c r="K87" s="350">
        <v>44563</v>
      </c>
      <c r="L87" s="350">
        <v>44897</v>
      </c>
      <c r="M87" s="290" t="s">
        <v>522</v>
      </c>
      <c r="N87" s="460" t="s">
        <v>523</v>
      </c>
      <c r="O87" s="522"/>
      <c r="P87" s="522"/>
      <c r="Q87" s="1"/>
      <c r="R87" s="1"/>
      <c r="S87" s="1"/>
      <c r="T87" s="1"/>
      <c r="U87" s="1"/>
      <c r="V87" s="1"/>
      <c r="W87" s="1"/>
      <c r="X87" s="1"/>
      <c r="Y87" s="1"/>
      <c r="Z87" s="1"/>
      <c r="AA87" s="1"/>
      <c r="AB87" s="1"/>
      <c r="AC87" s="1"/>
      <c r="AD87" s="1"/>
    </row>
    <row r="88" spans="1:30" s="2" customFormat="1" ht="47.25" x14ac:dyDescent="0.25">
      <c r="A88" s="441"/>
      <c r="B88" s="687"/>
      <c r="C88" s="346"/>
      <c r="D88" s="347"/>
      <c r="E88" s="688"/>
      <c r="F88" s="292" t="s">
        <v>524</v>
      </c>
      <c r="G88" s="352"/>
      <c r="H88" s="352"/>
      <c r="I88" s="345"/>
      <c r="J88" s="345"/>
      <c r="K88" s="350"/>
      <c r="L88" s="350"/>
      <c r="M88" s="290" t="s">
        <v>525</v>
      </c>
      <c r="N88" s="460" t="s">
        <v>523</v>
      </c>
      <c r="O88" s="522"/>
      <c r="P88" s="522"/>
      <c r="Q88" s="1"/>
      <c r="R88" s="1"/>
      <c r="S88" s="1"/>
      <c r="T88" s="1"/>
      <c r="U88" s="1"/>
      <c r="V88" s="1"/>
      <c r="W88" s="1"/>
      <c r="X88" s="1"/>
      <c r="Y88" s="1"/>
      <c r="Z88" s="1"/>
      <c r="AA88" s="1"/>
      <c r="AB88" s="1"/>
      <c r="AC88" s="1"/>
      <c r="AD88" s="1"/>
    </row>
    <row r="89" spans="1:30" s="2" customFormat="1" ht="47.25" x14ac:dyDescent="0.25">
      <c r="A89" s="441"/>
      <c r="B89" s="687"/>
      <c r="C89" s="346"/>
      <c r="D89" s="347"/>
      <c r="E89" s="688"/>
      <c r="F89" s="292" t="s">
        <v>526</v>
      </c>
      <c r="G89" s="352"/>
      <c r="H89" s="352"/>
      <c r="I89" s="345"/>
      <c r="J89" s="345"/>
      <c r="K89" s="350"/>
      <c r="L89" s="350"/>
      <c r="M89" s="290" t="s">
        <v>525</v>
      </c>
      <c r="N89" s="293" t="s">
        <v>527</v>
      </c>
      <c r="O89" s="522"/>
      <c r="P89" s="522"/>
      <c r="Q89" s="1"/>
      <c r="R89" s="1"/>
      <c r="S89" s="1"/>
      <c r="T89" s="1"/>
      <c r="U89" s="1"/>
      <c r="V89" s="1"/>
      <c r="W89" s="1"/>
      <c r="X89" s="1"/>
      <c r="Y89" s="1"/>
      <c r="Z89" s="1"/>
      <c r="AA89" s="1"/>
      <c r="AB89" s="1"/>
      <c r="AC89" s="1"/>
      <c r="AD89" s="1"/>
    </row>
    <row r="90" spans="1:30" s="2" customFormat="1" ht="126" x14ac:dyDescent="0.25">
      <c r="A90" s="441"/>
      <c r="B90" s="687"/>
      <c r="C90" s="346"/>
      <c r="D90" s="347"/>
      <c r="E90" s="688"/>
      <c r="F90" s="292" t="s">
        <v>528</v>
      </c>
      <c r="G90" s="352"/>
      <c r="H90" s="352"/>
      <c r="I90" s="345"/>
      <c r="J90" s="345"/>
      <c r="K90" s="350"/>
      <c r="L90" s="350"/>
      <c r="M90" s="290" t="s">
        <v>529</v>
      </c>
      <c r="N90" s="293" t="s">
        <v>530</v>
      </c>
      <c r="O90" s="522"/>
      <c r="P90" s="522"/>
      <c r="Q90" s="1"/>
      <c r="R90" s="1"/>
      <c r="S90" s="1"/>
      <c r="T90" s="1"/>
      <c r="U90" s="1"/>
      <c r="V90" s="1"/>
      <c r="W90" s="1"/>
      <c r="X90" s="1"/>
      <c r="Y90" s="1"/>
      <c r="Z90" s="1"/>
      <c r="AA90" s="1"/>
      <c r="AB90" s="1"/>
      <c r="AC90" s="1"/>
      <c r="AD90" s="1"/>
    </row>
    <row r="91" spans="1:30" s="2" customFormat="1" ht="47.25" x14ac:dyDescent="0.25">
      <c r="A91" s="441"/>
      <c r="B91" s="687"/>
      <c r="C91" s="346"/>
      <c r="D91" s="347"/>
      <c r="E91" s="688"/>
      <c r="F91" s="292" t="s">
        <v>531</v>
      </c>
      <c r="G91" s="352"/>
      <c r="H91" s="352"/>
      <c r="I91" s="345"/>
      <c r="J91" s="345"/>
      <c r="K91" s="350"/>
      <c r="L91" s="350"/>
      <c r="M91" s="178" t="s">
        <v>447</v>
      </c>
      <c r="N91" s="460" t="s">
        <v>532</v>
      </c>
      <c r="O91" s="522"/>
      <c r="P91" s="522"/>
      <c r="Q91" s="1"/>
      <c r="R91" s="1"/>
      <c r="S91" s="1"/>
      <c r="T91" s="1"/>
      <c r="U91" s="1"/>
      <c r="V91" s="1"/>
      <c r="W91" s="1"/>
      <c r="X91" s="1"/>
      <c r="Y91" s="1"/>
      <c r="Z91" s="1"/>
      <c r="AA91" s="1"/>
      <c r="AB91" s="1"/>
      <c r="AC91" s="1"/>
      <c r="AD91" s="1"/>
    </row>
    <row r="92" spans="1:30" s="2" customFormat="1" ht="47.25" x14ac:dyDescent="0.25">
      <c r="A92" s="441"/>
      <c r="B92" s="687"/>
      <c r="C92" s="346"/>
      <c r="D92" s="347"/>
      <c r="E92" s="688"/>
      <c r="F92" s="292" t="s">
        <v>533</v>
      </c>
      <c r="G92" s="352"/>
      <c r="H92" s="352"/>
      <c r="I92" s="345"/>
      <c r="J92" s="345"/>
      <c r="K92" s="350"/>
      <c r="L92" s="350"/>
      <c r="M92" s="178"/>
      <c r="N92" s="460" t="s">
        <v>534</v>
      </c>
      <c r="O92" s="522"/>
      <c r="P92" s="522"/>
      <c r="Q92" s="1"/>
      <c r="R92" s="1"/>
      <c r="S92" s="1"/>
      <c r="T92" s="1"/>
      <c r="U92" s="1"/>
      <c r="V92" s="1"/>
      <c r="W92" s="1"/>
      <c r="X92" s="1"/>
      <c r="Y92" s="1"/>
      <c r="Z92" s="1"/>
      <c r="AA92" s="1"/>
      <c r="AB92" s="1"/>
      <c r="AC92" s="1"/>
      <c r="AD92" s="1"/>
    </row>
    <row r="93" spans="1:30" s="2" customFormat="1" ht="63" x14ac:dyDescent="0.25">
      <c r="A93" s="441"/>
      <c r="B93" s="687"/>
      <c r="C93" s="346"/>
      <c r="D93" s="347"/>
      <c r="E93" s="688"/>
      <c r="F93" s="292" t="s">
        <v>535</v>
      </c>
      <c r="G93" s="352"/>
      <c r="H93" s="352"/>
      <c r="I93" s="345"/>
      <c r="J93" s="345"/>
      <c r="K93" s="350"/>
      <c r="L93" s="350"/>
      <c r="M93" s="178"/>
      <c r="N93" s="460" t="s">
        <v>536</v>
      </c>
      <c r="O93" s="522"/>
      <c r="P93" s="522"/>
      <c r="Q93" s="1"/>
      <c r="R93" s="1"/>
      <c r="S93" s="1"/>
      <c r="T93" s="1"/>
      <c r="U93" s="1"/>
      <c r="V93" s="1"/>
      <c r="W93" s="1"/>
      <c r="X93" s="1"/>
      <c r="Y93" s="1"/>
      <c r="Z93" s="1"/>
      <c r="AA93" s="1"/>
      <c r="AB93" s="1"/>
      <c r="AC93" s="1"/>
      <c r="AD93" s="1"/>
    </row>
    <row r="94" spans="1:30" s="2" customFormat="1" ht="31.5" x14ac:dyDescent="0.25">
      <c r="A94" s="441"/>
      <c r="B94" s="687"/>
      <c r="C94" s="346"/>
      <c r="D94" s="347"/>
      <c r="E94" s="688"/>
      <c r="F94" s="292" t="s">
        <v>537</v>
      </c>
      <c r="G94" s="352"/>
      <c r="H94" s="352"/>
      <c r="I94" s="345"/>
      <c r="J94" s="345"/>
      <c r="K94" s="350"/>
      <c r="L94" s="350"/>
      <c r="M94" s="178"/>
      <c r="N94" s="460" t="s">
        <v>538</v>
      </c>
      <c r="O94" s="522"/>
      <c r="P94" s="522"/>
      <c r="Q94" s="1"/>
      <c r="R94" s="1"/>
      <c r="S94" s="1"/>
      <c r="T94" s="1"/>
      <c r="U94" s="1"/>
      <c r="V94" s="1"/>
      <c r="W94" s="1"/>
      <c r="X94" s="1"/>
      <c r="Y94" s="1"/>
      <c r="Z94" s="1"/>
      <c r="AA94" s="1"/>
      <c r="AB94" s="1"/>
      <c r="AC94" s="1"/>
      <c r="AD94" s="1"/>
    </row>
    <row r="95" spans="1:30" s="2" customFormat="1" ht="31.5" x14ac:dyDescent="0.25">
      <c r="A95" s="441"/>
      <c r="B95" s="687"/>
      <c r="C95" s="346"/>
      <c r="D95" s="347"/>
      <c r="E95" s="688"/>
      <c r="F95" s="292" t="s">
        <v>539</v>
      </c>
      <c r="G95" s="352"/>
      <c r="H95" s="352"/>
      <c r="I95" s="345"/>
      <c r="J95" s="345"/>
      <c r="K95" s="350"/>
      <c r="L95" s="350"/>
      <c r="M95" s="290"/>
      <c r="N95" s="460" t="s">
        <v>527</v>
      </c>
      <c r="O95" s="522"/>
      <c r="P95" s="522"/>
      <c r="Q95" s="1"/>
      <c r="R95" s="1"/>
      <c r="S95" s="1"/>
      <c r="T95" s="1"/>
      <c r="U95" s="1"/>
      <c r="V95" s="1"/>
      <c r="W95" s="1"/>
      <c r="X95" s="1"/>
      <c r="Y95" s="1"/>
      <c r="Z95" s="1"/>
      <c r="AA95" s="1"/>
      <c r="AB95" s="1"/>
      <c r="AC95" s="1"/>
      <c r="AD95" s="1"/>
    </row>
    <row r="96" spans="1:30" s="2" customFormat="1" ht="157.5" x14ac:dyDescent="0.25">
      <c r="A96" s="441"/>
      <c r="B96" s="687"/>
      <c r="C96" s="346" t="s">
        <v>540</v>
      </c>
      <c r="D96" s="347"/>
      <c r="E96" s="688" t="s">
        <v>541</v>
      </c>
      <c r="F96" s="292" t="s">
        <v>542</v>
      </c>
      <c r="G96" s="352" t="s">
        <v>446</v>
      </c>
      <c r="H96" s="352" t="s">
        <v>446</v>
      </c>
      <c r="I96" s="345"/>
      <c r="J96" s="345"/>
      <c r="K96" s="350">
        <v>44562</v>
      </c>
      <c r="L96" s="350">
        <v>44926</v>
      </c>
      <c r="M96" s="290" t="s">
        <v>543</v>
      </c>
      <c r="N96" s="460" t="s">
        <v>544</v>
      </c>
      <c r="O96" s="522"/>
      <c r="P96" s="522"/>
      <c r="Q96" s="1"/>
      <c r="R96" s="1"/>
      <c r="S96" s="1"/>
      <c r="T96" s="1"/>
      <c r="U96" s="1"/>
      <c r="V96" s="1"/>
      <c r="W96" s="1"/>
      <c r="X96" s="1"/>
      <c r="Y96" s="1"/>
      <c r="Z96" s="1"/>
      <c r="AA96" s="1"/>
      <c r="AB96" s="1"/>
      <c r="AC96" s="1"/>
      <c r="AD96" s="1"/>
    </row>
    <row r="97" spans="1:30" s="2" customFormat="1" ht="78.75" x14ac:dyDescent="0.25">
      <c r="A97" s="441"/>
      <c r="B97" s="687"/>
      <c r="C97" s="346"/>
      <c r="D97" s="347"/>
      <c r="E97" s="688"/>
      <c r="F97" s="292" t="s">
        <v>545</v>
      </c>
      <c r="G97" s="352"/>
      <c r="H97" s="352"/>
      <c r="I97" s="345"/>
      <c r="J97" s="345"/>
      <c r="K97" s="350"/>
      <c r="L97" s="350"/>
      <c r="M97" s="290" t="s">
        <v>546</v>
      </c>
      <c r="N97" s="293" t="s">
        <v>527</v>
      </c>
      <c r="O97" s="522"/>
      <c r="P97" s="522"/>
      <c r="Q97" s="1"/>
      <c r="R97" s="1"/>
      <c r="S97" s="1"/>
      <c r="T97" s="1"/>
      <c r="U97" s="1"/>
      <c r="V97" s="1"/>
      <c r="W97" s="1"/>
      <c r="X97" s="1"/>
      <c r="Y97" s="1"/>
      <c r="Z97" s="1"/>
      <c r="AA97" s="1"/>
      <c r="AB97" s="1"/>
      <c r="AC97" s="1"/>
      <c r="AD97" s="1"/>
    </row>
    <row r="98" spans="1:30" s="2" customFormat="1" ht="157.5" x14ac:dyDescent="0.25">
      <c r="A98" s="441"/>
      <c r="B98" s="687"/>
      <c r="C98" s="346"/>
      <c r="D98" s="347"/>
      <c r="E98" s="688"/>
      <c r="F98" s="292" t="s">
        <v>547</v>
      </c>
      <c r="G98" s="352"/>
      <c r="H98" s="352"/>
      <c r="I98" s="345"/>
      <c r="J98" s="345"/>
      <c r="K98" s="350"/>
      <c r="L98" s="350"/>
      <c r="M98" s="290" t="s">
        <v>543</v>
      </c>
      <c r="N98" s="293" t="s">
        <v>530</v>
      </c>
      <c r="O98" s="522"/>
      <c r="P98" s="522"/>
      <c r="Q98" s="1"/>
      <c r="R98" s="1"/>
      <c r="S98" s="1"/>
      <c r="T98" s="1"/>
      <c r="U98" s="1"/>
      <c r="V98" s="1"/>
      <c r="W98" s="1"/>
      <c r="X98" s="1"/>
      <c r="Y98" s="1"/>
      <c r="Z98" s="1"/>
      <c r="AA98" s="1"/>
      <c r="AB98" s="1"/>
      <c r="AC98" s="1"/>
      <c r="AD98" s="1"/>
    </row>
    <row r="99" spans="1:30" s="2" customFormat="1" ht="78.75" x14ac:dyDescent="0.25">
      <c r="A99" s="441"/>
      <c r="B99" s="687"/>
      <c r="C99" s="346"/>
      <c r="D99" s="347"/>
      <c r="E99" s="688"/>
      <c r="F99" s="292" t="s">
        <v>548</v>
      </c>
      <c r="G99" s="352"/>
      <c r="H99" s="352"/>
      <c r="I99" s="345"/>
      <c r="J99" s="345"/>
      <c r="K99" s="350"/>
      <c r="L99" s="350"/>
      <c r="M99" s="290" t="s">
        <v>546</v>
      </c>
      <c r="N99" s="460" t="s">
        <v>549</v>
      </c>
      <c r="O99" s="522"/>
      <c r="P99" s="522"/>
      <c r="Q99" s="1"/>
      <c r="R99" s="1"/>
      <c r="S99" s="1"/>
      <c r="T99" s="1"/>
      <c r="U99" s="1"/>
      <c r="V99" s="1"/>
      <c r="W99" s="1"/>
      <c r="X99" s="1"/>
      <c r="Y99" s="1"/>
      <c r="Z99" s="1"/>
      <c r="AA99" s="1"/>
      <c r="AB99" s="1"/>
      <c r="AC99" s="1"/>
      <c r="AD99" s="1"/>
    </row>
    <row r="100" spans="1:30" s="2" customFormat="1" ht="63" x14ac:dyDescent="0.25">
      <c r="A100" s="441"/>
      <c r="B100" s="687"/>
      <c r="C100" s="346"/>
      <c r="D100" s="347"/>
      <c r="E100" s="688"/>
      <c r="F100" s="292" t="s">
        <v>550</v>
      </c>
      <c r="G100" s="352"/>
      <c r="H100" s="352"/>
      <c r="I100" s="345"/>
      <c r="J100" s="345"/>
      <c r="K100" s="350"/>
      <c r="L100" s="350"/>
      <c r="M100" s="290" t="s">
        <v>551</v>
      </c>
      <c r="N100" s="460" t="s">
        <v>549</v>
      </c>
      <c r="O100" s="522"/>
      <c r="P100" s="522"/>
      <c r="Q100" s="1"/>
      <c r="R100" s="1"/>
      <c r="S100" s="1"/>
      <c r="T100" s="1"/>
      <c r="U100" s="1"/>
      <c r="V100" s="1"/>
      <c r="W100" s="1"/>
      <c r="X100" s="1"/>
      <c r="Y100" s="1"/>
      <c r="Z100" s="1"/>
      <c r="AA100" s="1"/>
      <c r="AB100" s="1"/>
      <c r="AC100" s="1"/>
      <c r="AD100" s="1"/>
    </row>
    <row r="101" spans="1:30" s="2" customFormat="1" ht="94.5" x14ac:dyDescent="0.25">
      <c r="A101" s="441"/>
      <c r="B101" s="687"/>
      <c r="C101" s="346" t="s">
        <v>552</v>
      </c>
      <c r="D101" s="347"/>
      <c r="E101" s="688" t="s">
        <v>553</v>
      </c>
      <c r="F101" s="292" t="s">
        <v>554</v>
      </c>
      <c r="G101" s="352" t="s">
        <v>446</v>
      </c>
      <c r="H101" s="352" t="s">
        <v>446</v>
      </c>
      <c r="I101" s="345"/>
      <c r="J101" s="345"/>
      <c r="K101" s="350">
        <v>44562</v>
      </c>
      <c r="L101" s="350">
        <v>44926</v>
      </c>
      <c r="M101" s="293" t="s">
        <v>555</v>
      </c>
      <c r="N101" s="293" t="s">
        <v>556</v>
      </c>
      <c r="O101" s="522"/>
      <c r="P101" s="522"/>
      <c r="Q101" s="1"/>
      <c r="R101" s="1"/>
      <c r="S101" s="1"/>
      <c r="T101" s="1"/>
      <c r="U101" s="1"/>
      <c r="V101" s="1"/>
      <c r="W101" s="1"/>
      <c r="X101" s="1"/>
      <c r="Y101" s="1"/>
      <c r="Z101" s="1"/>
      <c r="AA101" s="1"/>
      <c r="AB101" s="1"/>
      <c r="AC101" s="1"/>
      <c r="AD101" s="1"/>
    </row>
    <row r="102" spans="1:30" s="2" customFormat="1" ht="110.25" x14ac:dyDescent="0.25">
      <c r="A102" s="441"/>
      <c r="B102" s="687"/>
      <c r="C102" s="346"/>
      <c r="D102" s="347"/>
      <c r="E102" s="688"/>
      <c r="F102" s="292" t="s">
        <v>557</v>
      </c>
      <c r="G102" s="352"/>
      <c r="H102" s="352"/>
      <c r="I102" s="345"/>
      <c r="J102" s="345"/>
      <c r="K102" s="350"/>
      <c r="L102" s="350"/>
      <c r="M102" s="293" t="s">
        <v>558</v>
      </c>
      <c r="N102" s="293" t="s">
        <v>559</v>
      </c>
      <c r="O102" s="522"/>
      <c r="P102" s="522"/>
      <c r="Q102" s="1"/>
      <c r="R102" s="1"/>
      <c r="S102" s="1"/>
      <c r="T102" s="1"/>
      <c r="U102" s="1"/>
      <c r="V102" s="1"/>
      <c r="W102" s="1"/>
      <c r="X102" s="1"/>
      <c r="Y102" s="1"/>
      <c r="Z102" s="1"/>
      <c r="AA102" s="1"/>
      <c r="AB102" s="1"/>
      <c r="AC102" s="1"/>
      <c r="AD102" s="1"/>
    </row>
    <row r="103" spans="1:30" s="2" customFormat="1" ht="94.5" x14ac:dyDescent="0.25">
      <c r="A103" s="441"/>
      <c r="B103" s="687"/>
      <c r="C103" s="346"/>
      <c r="D103" s="347"/>
      <c r="E103" s="688"/>
      <c r="F103" s="292" t="s">
        <v>560</v>
      </c>
      <c r="G103" s="352"/>
      <c r="H103" s="352"/>
      <c r="I103" s="345"/>
      <c r="J103" s="345"/>
      <c r="K103" s="350"/>
      <c r="L103" s="350"/>
      <c r="M103" s="293" t="s">
        <v>555</v>
      </c>
      <c r="N103" s="293" t="s">
        <v>561</v>
      </c>
      <c r="O103" s="522"/>
      <c r="P103" s="522"/>
      <c r="Q103" s="1"/>
      <c r="R103" s="1"/>
      <c r="S103" s="1"/>
      <c r="T103" s="1"/>
      <c r="U103" s="1"/>
      <c r="V103" s="1"/>
      <c r="W103" s="1"/>
      <c r="X103" s="1"/>
      <c r="Y103" s="1"/>
      <c r="Z103" s="1"/>
      <c r="AA103" s="1"/>
      <c r="AB103" s="1"/>
      <c r="AC103" s="1"/>
      <c r="AD103" s="1"/>
    </row>
    <row r="104" spans="1:30" s="2" customFormat="1" ht="110.25" x14ac:dyDescent="0.25">
      <c r="A104" s="441"/>
      <c r="B104" s="687"/>
      <c r="C104" s="346"/>
      <c r="D104" s="347"/>
      <c r="E104" s="688"/>
      <c r="F104" s="292" t="s">
        <v>562</v>
      </c>
      <c r="G104" s="352"/>
      <c r="H104" s="352"/>
      <c r="I104" s="345"/>
      <c r="J104" s="345"/>
      <c r="K104" s="350"/>
      <c r="L104" s="350"/>
      <c r="M104" s="293" t="s">
        <v>558</v>
      </c>
      <c r="N104" s="293" t="s">
        <v>561</v>
      </c>
      <c r="O104" s="522"/>
      <c r="P104" s="522"/>
      <c r="Q104" s="1"/>
      <c r="R104" s="1"/>
      <c r="S104" s="1"/>
      <c r="T104" s="1"/>
      <c r="U104" s="1"/>
      <c r="V104" s="1"/>
      <c r="W104" s="1"/>
      <c r="X104" s="1"/>
      <c r="Y104" s="1"/>
      <c r="Z104" s="1"/>
      <c r="AA104" s="1"/>
      <c r="AB104" s="1"/>
      <c r="AC104" s="1"/>
      <c r="AD104" s="1"/>
    </row>
    <row r="105" spans="1:30" s="2" customFormat="1" ht="94.5" x14ac:dyDescent="0.25">
      <c r="A105" s="441"/>
      <c r="B105" s="687"/>
      <c r="C105" s="346" t="s">
        <v>563</v>
      </c>
      <c r="D105" s="347"/>
      <c r="E105" s="688" t="s">
        <v>564</v>
      </c>
      <c r="F105" s="292" t="s">
        <v>565</v>
      </c>
      <c r="G105" s="352" t="s">
        <v>446</v>
      </c>
      <c r="H105" s="352" t="s">
        <v>446</v>
      </c>
      <c r="I105" s="345"/>
      <c r="J105" s="345"/>
      <c r="K105" s="350">
        <v>44562</v>
      </c>
      <c r="L105" s="350">
        <v>44908</v>
      </c>
      <c r="M105" s="293" t="s">
        <v>566</v>
      </c>
      <c r="N105" s="293" t="s">
        <v>567</v>
      </c>
      <c r="O105" s="522"/>
      <c r="P105" s="522"/>
      <c r="Q105" s="1"/>
      <c r="R105" s="1"/>
      <c r="S105" s="1"/>
      <c r="T105" s="1"/>
      <c r="U105" s="1"/>
      <c r="V105" s="1"/>
      <c r="W105" s="1"/>
      <c r="X105" s="1"/>
      <c r="Y105" s="1"/>
      <c r="Z105" s="1"/>
      <c r="AA105" s="1"/>
      <c r="AB105" s="1"/>
      <c r="AC105" s="1"/>
      <c r="AD105" s="1"/>
    </row>
    <row r="106" spans="1:30" s="2" customFormat="1" ht="31.5" x14ac:dyDescent="0.25">
      <c r="A106" s="441"/>
      <c r="B106" s="687"/>
      <c r="C106" s="346"/>
      <c r="D106" s="347"/>
      <c r="E106" s="688"/>
      <c r="F106" s="292" t="s">
        <v>568</v>
      </c>
      <c r="G106" s="352"/>
      <c r="H106" s="352"/>
      <c r="I106" s="345"/>
      <c r="J106" s="345"/>
      <c r="K106" s="350"/>
      <c r="L106" s="350"/>
      <c r="M106" s="293" t="s">
        <v>569</v>
      </c>
      <c r="N106" s="293" t="s">
        <v>570</v>
      </c>
      <c r="O106" s="522"/>
      <c r="P106" s="522"/>
      <c r="Q106" s="1"/>
      <c r="R106" s="1"/>
      <c r="S106" s="1"/>
      <c r="T106" s="1"/>
      <c r="U106" s="1"/>
      <c r="V106" s="1"/>
      <c r="W106" s="1"/>
      <c r="X106" s="1"/>
      <c r="Y106" s="1"/>
      <c r="Z106" s="1"/>
      <c r="AA106" s="1"/>
      <c r="AB106" s="1"/>
      <c r="AC106" s="1"/>
      <c r="AD106" s="1"/>
    </row>
    <row r="107" spans="1:30" s="2" customFormat="1" ht="31.5" x14ac:dyDescent="0.25">
      <c r="A107" s="441"/>
      <c r="B107" s="687"/>
      <c r="C107" s="346"/>
      <c r="D107" s="347"/>
      <c r="E107" s="688"/>
      <c r="F107" s="292" t="s">
        <v>571</v>
      </c>
      <c r="G107" s="352"/>
      <c r="H107" s="352"/>
      <c r="I107" s="345"/>
      <c r="J107" s="345"/>
      <c r="K107" s="350"/>
      <c r="L107" s="350"/>
      <c r="M107" s="293" t="s">
        <v>569</v>
      </c>
      <c r="N107" s="293" t="s">
        <v>572</v>
      </c>
      <c r="O107" s="522"/>
      <c r="P107" s="522"/>
      <c r="Q107" s="1"/>
      <c r="R107" s="1"/>
      <c r="S107" s="1"/>
      <c r="T107" s="1"/>
      <c r="U107" s="1"/>
      <c r="V107" s="1"/>
      <c r="W107" s="1"/>
      <c r="X107" s="1"/>
      <c r="Y107" s="1"/>
      <c r="Z107" s="1"/>
      <c r="AA107" s="1"/>
      <c r="AB107" s="1"/>
      <c r="AC107" s="1"/>
      <c r="AD107" s="1"/>
    </row>
    <row r="108" spans="1:30" s="2" customFormat="1" ht="94.5" x14ac:dyDescent="0.25">
      <c r="A108" s="441"/>
      <c r="B108" s="687"/>
      <c r="C108" s="346"/>
      <c r="D108" s="347"/>
      <c r="E108" s="688"/>
      <c r="F108" s="292" t="s">
        <v>573</v>
      </c>
      <c r="G108" s="352"/>
      <c r="H108" s="352"/>
      <c r="I108" s="345"/>
      <c r="J108" s="345"/>
      <c r="K108" s="350"/>
      <c r="L108" s="350"/>
      <c r="M108" s="293" t="s">
        <v>566</v>
      </c>
      <c r="N108" s="293" t="s">
        <v>574</v>
      </c>
      <c r="O108" s="522"/>
      <c r="P108" s="522"/>
      <c r="Q108" s="1"/>
      <c r="R108" s="1"/>
      <c r="S108" s="1"/>
      <c r="T108" s="1"/>
      <c r="U108" s="1"/>
      <c r="V108" s="1"/>
      <c r="W108" s="1"/>
      <c r="X108" s="1"/>
      <c r="Y108" s="1"/>
      <c r="Z108" s="1"/>
      <c r="AA108" s="1"/>
      <c r="AB108" s="1"/>
      <c r="AC108" s="1"/>
      <c r="AD108" s="1"/>
    </row>
    <row r="109" spans="1:30" s="2" customFormat="1" ht="31.5" x14ac:dyDescent="0.25">
      <c r="A109" s="441"/>
      <c r="B109" s="687"/>
      <c r="C109" s="346"/>
      <c r="D109" s="347"/>
      <c r="E109" s="688"/>
      <c r="F109" s="292" t="s">
        <v>575</v>
      </c>
      <c r="G109" s="352"/>
      <c r="H109" s="352"/>
      <c r="I109" s="345"/>
      <c r="J109" s="345"/>
      <c r="K109" s="350"/>
      <c r="L109" s="350"/>
      <c r="M109" s="293" t="s">
        <v>569</v>
      </c>
      <c r="N109" s="300" t="s">
        <v>576</v>
      </c>
      <c r="O109" s="522"/>
      <c r="P109" s="522"/>
      <c r="Q109" s="1"/>
      <c r="R109" s="1"/>
      <c r="S109" s="1"/>
      <c r="T109" s="1"/>
      <c r="U109" s="1"/>
      <c r="V109" s="1"/>
      <c r="W109" s="1"/>
      <c r="X109" s="1"/>
      <c r="Y109" s="1"/>
      <c r="Z109" s="1"/>
      <c r="AA109" s="1"/>
      <c r="AB109" s="1"/>
      <c r="AC109" s="1"/>
      <c r="AD109" s="1"/>
    </row>
    <row r="110" spans="1:30" s="2" customFormat="1" ht="110.25" x14ac:dyDescent="0.25">
      <c r="A110" s="441"/>
      <c r="B110" s="687"/>
      <c r="C110" s="346" t="s">
        <v>577</v>
      </c>
      <c r="D110" s="347"/>
      <c r="E110" s="688" t="s">
        <v>578</v>
      </c>
      <c r="F110" s="292" t="s">
        <v>579</v>
      </c>
      <c r="G110" s="352" t="s">
        <v>446</v>
      </c>
      <c r="H110" s="352" t="s">
        <v>446</v>
      </c>
      <c r="I110" s="691"/>
      <c r="J110" s="359"/>
      <c r="K110" s="350" t="s">
        <v>580</v>
      </c>
      <c r="L110" s="350" t="s">
        <v>581</v>
      </c>
      <c r="M110" s="293" t="s">
        <v>582</v>
      </c>
      <c r="N110" s="293" t="s">
        <v>583</v>
      </c>
      <c r="O110" s="522"/>
      <c r="P110" s="522"/>
      <c r="Q110" s="1"/>
      <c r="R110" s="1"/>
      <c r="S110" s="1"/>
      <c r="T110" s="1"/>
      <c r="U110" s="1"/>
      <c r="V110" s="1"/>
      <c r="W110" s="1"/>
      <c r="X110" s="1"/>
      <c r="Y110" s="1"/>
      <c r="Z110" s="1"/>
      <c r="AA110" s="1"/>
      <c r="AB110" s="1"/>
      <c r="AC110" s="1"/>
      <c r="AD110" s="1"/>
    </row>
    <row r="111" spans="1:30" s="2" customFormat="1" ht="110.25" x14ac:dyDescent="0.25">
      <c r="A111" s="441"/>
      <c r="B111" s="687"/>
      <c r="C111" s="346"/>
      <c r="D111" s="347"/>
      <c r="E111" s="688"/>
      <c r="F111" s="292" t="s">
        <v>584</v>
      </c>
      <c r="G111" s="352"/>
      <c r="H111" s="352"/>
      <c r="I111" s="691"/>
      <c r="J111" s="359"/>
      <c r="K111" s="350"/>
      <c r="L111" s="350"/>
      <c r="M111" s="293" t="s">
        <v>582</v>
      </c>
      <c r="N111" s="293" t="s">
        <v>585</v>
      </c>
      <c r="O111" s="522"/>
      <c r="P111" s="522"/>
      <c r="Q111" s="1"/>
      <c r="R111" s="1"/>
      <c r="S111" s="1"/>
      <c r="T111" s="1"/>
      <c r="U111" s="1"/>
      <c r="V111" s="1"/>
      <c r="W111" s="1"/>
      <c r="X111" s="1"/>
      <c r="Y111" s="1"/>
      <c r="Z111" s="1"/>
      <c r="AA111" s="1"/>
      <c r="AB111" s="1"/>
      <c r="AC111" s="1"/>
      <c r="AD111" s="1"/>
    </row>
    <row r="112" spans="1:30" s="2" customFormat="1" ht="110.25" x14ac:dyDescent="0.25">
      <c r="A112" s="441"/>
      <c r="B112" s="687"/>
      <c r="C112" s="346"/>
      <c r="D112" s="347"/>
      <c r="E112" s="688"/>
      <c r="F112" s="292" t="s">
        <v>586</v>
      </c>
      <c r="G112" s="352"/>
      <c r="H112" s="352"/>
      <c r="I112" s="691"/>
      <c r="J112" s="359"/>
      <c r="K112" s="350"/>
      <c r="L112" s="350"/>
      <c r="M112" s="293" t="s">
        <v>558</v>
      </c>
      <c r="N112" s="293" t="s">
        <v>587</v>
      </c>
      <c r="O112" s="522"/>
      <c r="P112" s="522"/>
      <c r="Q112" s="1"/>
      <c r="R112" s="1"/>
      <c r="S112" s="1"/>
      <c r="T112" s="1"/>
      <c r="U112" s="1"/>
      <c r="V112" s="1"/>
      <c r="W112" s="1"/>
      <c r="X112" s="1"/>
      <c r="Y112" s="1"/>
      <c r="Z112" s="1"/>
      <c r="AA112" s="1"/>
      <c r="AB112" s="1"/>
      <c r="AC112" s="1"/>
      <c r="AD112" s="1"/>
    </row>
    <row r="113" spans="1:30" s="2" customFormat="1" ht="78.75" x14ac:dyDescent="0.25">
      <c r="A113" s="441"/>
      <c r="B113" s="687"/>
      <c r="C113" s="346"/>
      <c r="D113" s="347"/>
      <c r="E113" s="688"/>
      <c r="F113" s="292" t="s">
        <v>588</v>
      </c>
      <c r="G113" s="352"/>
      <c r="H113" s="352"/>
      <c r="I113" s="465"/>
      <c r="J113" s="692"/>
      <c r="K113" s="350"/>
      <c r="L113" s="350"/>
      <c r="M113" s="293" t="s">
        <v>589</v>
      </c>
      <c r="N113" s="293" t="s">
        <v>590</v>
      </c>
      <c r="O113" s="522"/>
      <c r="P113" s="522"/>
      <c r="Q113" s="1"/>
      <c r="R113" s="1"/>
      <c r="S113" s="1"/>
      <c r="T113" s="1"/>
      <c r="U113" s="1"/>
      <c r="V113" s="1"/>
      <c r="W113" s="1"/>
      <c r="X113" s="1"/>
      <c r="Y113" s="1"/>
      <c r="Z113" s="1"/>
      <c r="AA113" s="1"/>
      <c r="AB113" s="1"/>
      <c r="AC113" s="1"/>
      <c r="AD113" s="1"/>
    </row>
    <row r="114" spans="1:30" s="2" customFormat="1" ht="94.5" x14ac:dyDescent="0.25">
      <c r="A114" s="441"/>
      <c r="B114" s="624" t="s">
        <v>591</v>
      </c>
      <c r="C114" s="289" t="s">
        <v>592</v>
      </c>
      <c r="D114" s="178" t="s">
        <v>593</v>
      </c>
      <c r="E114" s="463" t="s">
        <v>594</v>
      </c>
      <c r="F114" s="293" t="s">
        <v>595</v>
      </c>
      <c r="G114" s="181"/>
      <c r="H114" s="293"/>
      <c r="I114" s="465"/>
      <c r="J114" s="465"/>
      <c r="K114" s="295">
        <v>44650</v>
      </c>
      <c r="L114" s="295">
        <v>44926</v>
      </c>
      <c r="M114" s="293" t="s">
        <v>596</v>
      </c>
      <c r="N114" s="460" t="s">
        <v>597</v>
      </c>
      <c r="O114" s="522"/>
      <c r="P114" s="522"/>
      <c r="Q114" s="1"/>
      <c r="R114" s="1"/>
      <c r="S114" s="1"/>
      <c r="T114" s="1"/>
      <c r="U114" s="1"/>
      <c r="V114" s="1"/>
      <c r="W114" s="1"/>
      <c r="X114" s="1"/>
      <c r="Y114" s="1"/>
      <c r="Z114" s="1"/>
      <c r="AA114" s="1"/>
      <c r="AB114" s="1"/>
      <c r="AC114" s="1"/>
      <c r="AD114" s="1"/>
    </row>
    <row r="115" spans="1:30" s="2" customFormat="1" ht="78.75" x14ac:dyDescent="0.25">
      <c r="A115" s="6"/>
      <c r="B115" s="624"/>
      <c r="C115" s="289" t="s">
        <v>598</v>
      </c>
      <c r="D115" s="178"/>
      <c r="E115" s="463" t="s">
        <v>599</v>
      </c>
      <c r="F115" s="293" t="s">
        <v>600</v>
      </c>
      <c r="G115" s="181"/>
      <c r="H115" s="181"/>
      <c r="I115" s="465"/>
      <c r="J115" s="465"/>
      <c r="K115" s="295">
        <v>44562</v>
      </c>
      <c r="L115" s="295">
        <v>44926</v>
      </c>
      <c r="M115" s="293" t="s">
        <v>596</v>
      </c>
      <c r="N115" s="460" t="s">
        <v>601</v>
      </c>
      <c r="O115" s="522"/>
      <c r="P115" s="522"/>
      <c r="Q115" s="1"/>
      <c r="R115" s="1"/>
      <c r="S115" s="1"/>
      <c r="T115" s="1"/>
      <c r="U115" s="1"/>
      <c r="V115" s="1"/>
      <c r="W115" s="1"/>
      <c r="X115" s="1"/>
      <c r="Y115" s="1"/>
      <c r="Z115" s="1"/>
      <c r="AA115" s="1"/>
      <c r="AB115" s="1"/>
      <c r="AC115" s="1"/>
      <c r="AD115" s="1"/>
    </row>
    <row r="116" spans="1:30" s="2" customFormat="1" ht="78.75" x14ac:dyDescent="0.25">
      <c r="A116" s="6"/>
      <c r="B116" s="624"/>
      <c r="C116" s="346" t="s">
        <v>602</v>
      </c>
      <c r="D116" s="347" t="s">
        <v>603</v>
      </c>
      <c r="E116" s="693" t="s">
        <v>599</v>
      </c>
      <c r="F116" s="466" t="s">
        <v>604</v>
      </c>
      <c r="G116" s="352" t="s">
        <v>446</v>
      </c>
      <c r="H116" s="352" t="s">
        <v>446</v>
      </c>
      <c r="I116" s="691"/>
      <c r="J116" s="691"/>
      <c r="K116" s="350">
        <v>44650</v>
      </c>
      <c r="L116" s="350">
        <v>44926</v>
      </c>
      <c r="M116" s="293" t="s">
        <v>605</v>
      </c>
      <c r="N116" s="694" t="s">
        <v>606</v>
      </c>
      <c r="O116" s="522"/>
      <c r="P116" s="522"/>
      <c r="Q116" s="1"/>
      <c r="R116" s="1"/>
      <c r="S116" s="1"/>
      <c r="T116" s="1"/>
      <c r="U116" s="1"/>
      <c r="V116" s="1"/>
      <c r="W116" s="1"/>
      <c r="X116" s="1"/>
      <c r="Y116" s="1"/>
      <c r="Z116" s="1"/>
      <c r="AA116" s="1"/>
      <c r="AB116" s="1"/>
      <c r="AC116" s="1"/>
      <c r="AD116" s="1"/>
    </row>
    <row r="117" spans="1:30" s="2" customFormat="1" ht="78.75" x14ac:dyDescent="0.25">
      <c r="A117" s="6"/>
      <c r="B117" s="624"/>
      <c r="C117" s="346"/>
      <c r="D117" s="347"/>
      <c r="E117" s="693"/>
      <c r="F117" s="466" t="s">
        <v>607</v>
      </c>
      <c r="G117" s="352"/>
      <c r="H117" s="352"/>
      <c r="I117" s="691"/>
      <c r="J117" s="691"/>
      <c r="K117" s="350"/>
      <c r="L117" s="350"/>
      <c r="M117" s="293" t="s">
        <v>596</v>
      </c>
      <c r="N117" s="694"/>
      <c r="O117" s="522"/>
      <c r="P117" s="522"/>
      <c r="Q117" s="1"/>
      <c r="R117" s="1"/>
      <c r="S117" s="1"/>
      <c r="T117" s="1"/>
      <c r="U117" s="1"/>
      <c r="V117" s="1"/>
      <c r="W117" s="1"/>
      <c r="X117" s="1"/>
      <c r="Y117" s="1"/>
      <c r="Z117" s="1"/>
      <c r="AA117" s="1"/>
      <c r="AB117" s="1"/>
      <c r="AC117" s="1"/>
      <c r="AD117" s="1"/>
    </row>
    <row r="118" spans="1:30" s="2" customFormat="1" ht="78.75" x14ac:dyDescent="0.25">
      <c r="A118" s="6"/>
      <c r="B118" s="624"/>
      <c r="C118" s="346"/>
      <c r="D118" s="347"/>
      <c r="E118" s="693"/>
      <c r="F118" s="466" t="s">
        <v>608</v>
      </c>
      <c r="G118" s="352"/>
      <c r="H118" s="352"/>
      <c r="I118" s="691"/>
      <c r="J118" s="691"/>
      <c r="K118" s="350"/>
      <c r="L118" s="350"/>
      <c r="M118" s="293" t="s">
        <v>596</v>
      </c>
      <c r="N118" s="694"/>
      <c r="O118" s="522"/>
      <c r="P118" s="522"/>
      <c r="Q118" s="1"/>
      <c r="R118" s="1"/>
      <c r="S118" s="1"/>
      <c r="T118" s="1"/>
      <c r="U118" s="1"/>
      <c r="V118" s="1"/>
      <c r="W118" s="1"/>
      <c r="X118" s="1"/>
      <c r="Y118" s="1"/>
      <c r="Z118" s="1"/>
      <c r="AA118" s="1"/>
      <c r="AB118" s="1"/>
      <c r="AC118" s="1"/>
      <c r="AD118" s="1"/>
    </row>
    <row r="119" spans="1:30" s="2" customFormat="1" ht="78.75" x14ac:dyDescent="0.25">
      <c r="A119" s="6"/>
      <c r="B119" s="624"/>
      <c r="C119" s="346" t="s">
        <v>609</v>
      </c>
      <c r="D119" s="688" t="s">
        <v>610</v>
      </c>
      <c r="E119" s="695" t="s">
        <v>611</v>
      </c>
      <c r="F119" s="467" t="s">
        <v>612</v>
      </c>
      <c r="G119" s="352" t="s">
        <v>106</v>
      </c>
      <c r="H119" s="352" t="s">
        <v>613</v>
      </c>
      <c r="I119" s="691"/>
      <c r="J119" s="691"/>
      <c r="K119" s="350">
        <v>44835</v>
      </c>
      <c r="L119" s="350">
        <v>44926</v>
      </c>
      <c r="M119" s="293" t="s">
        <v>614</v>
      </c>
      <c r="N119" s="460" t="s">
        <v>615</v>
      </c>
      <c r="O119" s="522"/>
      <c r="P119" s="522"/>
      <c r="Q119" s="1"/>
      <c r="R119" s="1"/>
      <c r="S119" s="1"/>
      <c r="T119" s="1"/>
      <c r="U119" s="1"/>
      <c r="V119" s="1"/>
      <c r="W119" s="1"/>
      <c r="X119" s="1"/>
      <c r="Y119" s="1"/>
      <c r="Z119" s="1"/>
      <c r="AA119" s="1"/>
      <c r="AB119" s="1"/>
      <c r="AC119" s="1"/>
      <c r="AD119" s="1"/>
    </row>
    <row r="120" spans="1:30" s="2" customFormat="1" ht="78.75" x14ac:dyDescent="0.25">
      <c r="A120" s="6"/>
      <c r="B120" s="624"/>
      <c r="C120" s="346"/>
      <c r="D120" s="688"/>
      <c r="E120" s="695"/>
      <c r="F120" s="467" t="s">
        <v>616</v>
      </c>
      <c r="G120" s="352"/>
      <c r="H120" s="352"/>
      <c r="I120" s="691"/>
      <c r="J120" s="691"/>
      <c r="K120" s="350"/>
      <c r="L120" s="350"/>
      <c r="M120" s="293" t="s">
        <v>596</v>
      </c>
      <c r="N120" s="460" t="s">
        <v>617</v>
      </c>
      <c r="O120" s="522"/>
      <c r="P120" s="522"/>
      <c r="Q120" s="1"/>
      <c r="R120" s="1"/>
      <c r="S120" s="1"/>
      <c r="T120" s="1"/>
      <c r="U120" s="1"/>
      <c r="V120" s="1"/>
      <c r="W120" s="1"/>
      <c r="X120" s="1"/>
      <c r="Y120" s="1"/>
      <c r="Z120" s="1"/>
      <c r="AA120" s="1"/>
      <c r="AB120" s="1"/>
      <c r="AC120" s="1"/>
      <c r="AD120" s="1"/>
    </row>
    <row r="121" spans="1:30" s="2" customFormat="1" ht="110.25" x14ac:dyDescent="0.25">
      <c r="A121" s="6"/>
      <c r="B121" s="545" t="s">
        <v>618</v>
      </c>
      <c r="C121" s="346" t="s">
        <v>619</v>
      </c>
      <c r="D121" s="688"/>
      <c r="E121" s="693" t="s">
        <v>620</v>
      </c>
      <c r="F121" s="468" t="s">
        <v>621</v>
      </c>
      <c r="G121" s="469" t="s">
        <v>446</v>
      </c>
      <c r="H121" s="469" t="s">
        <v>446</v>
      </c>
      <c r="I121" s="691"/>
      <c r="J121" s="691"/>
      <c r="K121" s="350">
        <v>44743</v>
      </c>
      <c r="L121" s="350">
        <v>44926</v>
      </c>
      <c r="M121" s="179" t="s">
        <v>582</v>
      </c>
      <c r="N121" s="696" t="s">
        <v>622</v>
      </c>
      <c r="O121" s="522"/>
      <c r="P121" s="522"/>
      <c r="Q121" s="1"/>
      <c r="R121" s="1"/>
      <c r="S121" s="1"/>
      <c r="T121" s="1"/>
      <c r="U121" s="1"/>
      <c r="V121" s="1"/>
      <c r="W121" s="1"/>
      <c r="X121" s="1"/>
      <c r="Y121" s="1"/>
      <c r="Z121" s="1"/>
      <c r="AA121" s="1"/>
      <c r="AB121" s="1"/>
      <c r="AC121" s="1"/>
      <c r="AD121" s="1"/>
    </row>
    <row r="122" spans="1:30" s="2" customFormat="1" ht="110.25" x14ac:dyDescent="0.25">
      <c r="A122" s="6"/>
      <c r="B122" s="545"/>
      <c r="C122" s="346"/>
      <c r="D122" s="688"/>
      <c r="E122" s="693"/>
      <c r="F122" s="470" t="s">
        <v>623</v>
      </c>
      <c r="G122" s="469"/>
      <c r="H122" s="469"/>
      <c r="I122" s="691"/>
      <c r="J122" s="691"/>
      <c r="K122" s="350"/>
      <c r="L122" s="350"/>
      <c r="M122" s="179" t="s">
        <v>582</v>
      </c>
      <c r="N122" s="696"/>
      <c r="O122" s="522"/>
      <c r="P122" s="522"/>
      <c r="Q122" s="1"/>
      <c r="R122" s="1"/>
      <c r="S122" s="1"/>
      <c r="T122" s="1"/>
      <c r="U122" s="1"/>
      <c r="V122" s="1"/>
      <c r="W122" s="1"/>
      <c r="X122" s="1"/>
      <c r="Y122" s="1"/>
      <c r="Z122" s="1"/>
      <c r="AA122" s="1"/>
      <c r="AB122" s="1"/>
      <c r="AC122" s="1"/>
      <c r="AD122" s="1"/>
    </row>
    <row r="123" spans="1:30" s="2" customFormat="1" ht="110.25" x14ac:dyDescent="0.25">
      <c r="A123" s="6"/>
      <c r="B123" s="545"/>
      <c r="C123" s="346"/>
      <c r="D123" s="688"/>
      <c r="E123" s="693"/>
      <c r="F123" s="470" t="s">
        <v>624</v>
      </c>
      <c r="G123" s="469"/>
      <c r="H123" s="469"/>
      <c r="I123" s="691"/>
      <c r="J123" s="691"/>
      <c r="K123" s="350"/>
      <c r="L123" s="350"/>
      <c r="M123" s="471" t="s">
        <v>582</v>
      </c>
      <c r="N123" s="696"/>
      <c r="O123" s="522"/>
      <c r="P123" s="522"/>
      <c r="Q123" s="1"/>
      <c r="R123" s="1"/>
      <c r="S123" s="1"/>
      <c r="T123" s="1"/>
      <c r="U123" s="1"/>
      <c r="V123" s="1"/>
      <c r="W123" s="1"/>
      <c r="X123" s="1"/>
      <c r="Y123" s="1"/>
      <c r="Z123" s="1"/>
      <c r="AA123" s="1"/>
      <c r="AB123" s="1"/>
      <c r="AC123" s="1"/>
      <c r="AD123" s="1"/>
    </row>
    <row r="124" spans="1:30" s="2" customFormat="1" ht="110.25" x14ac:dyDescent="0.25">
      <c r="A124" s="6"/>
      <c r="B124" s="545" t="s">
        <v>625</v>
      </c>
      <c r="C124" s="697" t="s">
        <v>626</v>
      </c>
      <c r="D124" s="608" t="s">
        <v>627</v>
      </c>
      <c r="E124" s="607" t="s">
        <v>628</v>
      </c>
      <c r="F124" s="468" t="s">
        <v>629</v>
      </c>
      <c r="G124" s="469" t="s">
        <v>446</v>
      </c>
      <c r="H124" s="469" t="s">
        <v>446</v>
      </c>
      <c r="I124" s="691"/>
      <c r="J124" s="691"/>
      <c r="K124" s="350">
        <v>44743</v>
      </c>
      <c r="L124" s="350">
        <v>44926</v>
      </c>
      <c r="M124" s="179" t="s">
        <v>582</v>
      </c>
      <c r="N124" s="696" t="s">
        <v>630</v>
      </c>
      <c r="O124" s="522"/>
      <c r="P124" s="522"/>
      <c r="Q124" s="1"/>
      <c r="R124" s="1"/>
      <c r="S124" s="1"/>
      <c r="T124" s="1"/>
      <c r="U124" s="1"/>
      <c r="V124" s="1"/>
      <c r="W124" s="1"/>
      <c r="X124" s="1"/>
      <c r="Y124" s="1"/>
      <c r="Z124" s="1"/>
      <c r="AA124" s="1"/>
      <c r="AB124" s="1"/>
      <c r="AC124" s="1"/>
      <c r="AD124" s="1"/>
    </row>
    <row r="125" spans="1:30" s="2" customFormat="1" ht="110.25" x14ac:dyDescent="0.25">
      <c r="A125" s="6"/>
      <c r="B125" s="545"/>
      <c r="C125" s="697"/>
      <c r="D125" s="608"/>
      <c r="E125" s="607"/>
      <c r="F125" s="470" t="s">
        <v>631</v>
      </c>
      <c r="G125" s="469"/>
      <c r="H125" s="469"/>
      <c r="I125" s="691"/>
      <c r="J125" s="691"/>
      <c r="K125" s="350"/>
      <c r="L125" s="350"/>
      <c r="M125" s="471" t="s">
        <v>582</v>
      </c>
      <c r="N125" s="696"/>
      <c r="O125" s="522"/>
      <c r="P125" s="522"/>
      <c r="Q125" s="1"/>
      <c r="R125" s="1"/>
      <c r="S125" s="1"/>
      <c r="T125" s="1"/>
      <c r="U125" s="1"/>
      <c r="V125" s="1"/>
      <c r="W125" s="1"/>
      <c r="X125" s="1"/>
      <c r="Y125" s="1"/>
      <c r="Z125" s="1"/>
      <c r="AA125" s="1"/>
      <c r="AB125" s="1"/>
      <c r="AC125" s="1"/>
      <c r="AD125" s="1"/>
    </row>
    <row r="126" spans="1:30" s="2" customFormat="1" ht="110.25" x14ac:dyDescent="0.25">
      <c r="A126" s="6"/>
      <c r="B126" s="545"/>
      <c r="C126" s="697"/>
      <c r="D126" s="608"/>
      <c r="E126" s="607"/>
      <c r="F126" s="470" t="s">
        <v>632</v>
      </c>
      <c r="G126" s="469"/>
      <c r="H126" s="469"/>
      <c r="I126" s="691"/>
      <c r="J126" s="691"/>
      <c r="K126" s="350"/>
      <c r="L126" s="350"/>
      <c r="M126" s="179" t="s">
        <v>582</v>
      </c>
      <c r="N126" s="696"/>
      <c r="O126" s="522"/>
      <c r="P126" s="522"/>
      <c r="Q126" s="1"/>
      <c r="R126" s="1"/>
      <c r="S126" s="1"/>
      <c r="T126" s="1"/>
      <c r="U126" s="1"/>
      <c r="V126" s="1"/>
      <c r="W126" s="1"/>
      <c r="X126" s="1"/>
      <c r="Y126" s="1"/>
      <c r="Z126" s="1"/>
      <c r="AA126" s="1"/>
      <c r="AB126" s="1"/>
      <c r="AC126" s="1"/>
      <c r="AD126" s="1"/>
    </row>
    <row r="127" spans="1:30" s="2" customFormat="1" ht="173.25" x14ac:dyDescent="0.25">
      <c r="A127" s="1"/>
      <c r="B127" s="545"/>
      <c r="C127" s="346" t="s">
        <v>633</v>
      </c>
      <c r="D127" s="347" t="s">
        <v>634</v>
      </c>
      <c r="E127" s="698" t="s">
        <v>635</v>
      </c>
      <c r="F127" s="290" t="s">
        <v>636</v>
      </c>
      <c r="G127" s="469" t="s">
        <v>446</v>
      </c>
      <c r="H127" s="469" t="s">
        <v>446</v>
      </c>
      <c r="I127" s="345"/>
      <c r="J127" s="345"/>
      <c r="K127" s="699">
        <v>44562</v>
      </c>
      <c r="L127" s="699">
        <v>44926</v>
      </c>
      <c r="M127" s="178" t="s">
        <v>637</v>
      </c>
      <c r="N127" s="700" t="s">
        <v>638</v>
      </c>
      <c r="O127" s="522"/>
      <c r="P127" s="522"/>
      <c r="Q127" s="1"/>
      <c r="R127" s="1"/>
      <c r="S127" s="1"/>
      <c r="T127" s="1"/>
      <c r="U127" s="1"/>
      <c r="V127" s="1"/>
      <c r="W127" s="1"/>
      <c r="X127" s="1"/>
      <c r="Y127" s="1"/>
      <c r="Z127" s="1"/>
      <c r="AA127" s="1"/>
      <c r="AB127" s="1"/>
      <c r="AC127" s="1"/>
      <c r="AD127" s="1"/>
    </row>
    <row r="128" spans="1:30" s="2" customFormat="1" ht="31.5" x14ac:dyDescent="0.25">
      <c r="A128" s="1"/>
      <c r="B128" s="545"/>
      <c r="C128" s="346"/>
      <c r="D128" s="347"/>
      <c r="E128" s="698"/>
      <c r="F128" s="290" t="s">
        <v>639</v>
      </c>
      <c r="G128" s="469"/>
      <c r="H128" s="469"/>
      <c r="I128" s="345"/>
      <c r="J128" s="345"/>
      <c r="K128" s="699"/>
      <c r="L128" s="699"/>
      <c r="M128" s="178"/>
      <c r="N128" s="700"/>
      <c r="O128" s="522"/>
      <c r="P128" s="522"/>
      <c r="Q128" s="1"/>
      <c r="R128" s="1"/>
      <c r="S128" s="1"/>
      <c r="T128" s="1"/>
      <c r="U128" s="1"/>
      <c r="V128" s="1"/>
      <c r="W128" s="1"/>
      <c r="X128" s="1"/>
      <c r="Y128" s="1"/>
      <c r="Z128" s="1"/>
      <c r="AA128" s="1"/>
      <c r="AB128" s="1"/>
      <c r="AC128" s="1"/>
      <c r="AD128" s="1"/>
    </row>
    <row r="129" spans="1:30" s="2" customFormat="1" ht="31.5" x14ac:dyDescent="0.25">
      <c r="A129" s="1"/>
      <c r="B129" s="545"/>
      <c r="C129" s="346"/>
      <c r="D129" s="347"/>
      <c r="E129" s="698"/>
      <c r="F129" s="290" t="s">
        <v>640</v>
      </c>
      <c r="G129" s="469"/>
      <c r="H129" s="469"/>
      <c r="I129" s="345"/>
      <c r="J129" s="345"/>
      <c r="K129" s="699"/>
      <c r="L129" s="699"/>
      <c r="M129" s="178"/>
      <c r="N129" s="700"/>
      <c r="O129" s="522"/>
      <c r="P129" s="522"/>
      <c r="Q129" s="1"/>
      <c r="R129" s="1"/>
      <c r="S129" s="1"/>
      <c r="T129" s="1"/>
      <c r="U129" s="1"/>
      <c r="V129" s="1"/>
      <c r="W129" s="1"/>
      <c r="X129" s="1"/>
      <c r="Y129" s="1"/>
      <c r="Z129" s="1"/>
      <c r="AA129" s="1"/>
      <c r="AB129" s="1"/>
      <c r="AC129" s="1"/>
      <c r="AD129" s="1"/>
    </row>
    <row r="130" spans="1:30" s="2" customFormat="1" ht="31.5" x14ac:dyDescent="0.25">
      <c r="A130" s="1"/>
      <c r="B130" s="545"/>
      <c r="C130" s="346"/>
      <c r="D130" s="347"/>
      <c r="E130" s="698"/>
      <c r="F130" s="290" t="s">
        <v>641</v>
      </c>
      <c r="G130" s="469"/>
      <c r="H130" s="469"/>
      <c r="I130" s="345"/>
      <c r="J130" s="345"/>
      <c r="K130" s="699"/>
      <c r="L130" s="699"/>
      <c r="M130" s="178"/>
      <c r="N130" s="700"/>
      <c r="O130" s="522"/>
      <c r="P130" s="522"/>
      <c r="Q130" s="1"/>
      <c r="R130" s="1"/>
      <c r="S130" s="1"/>
      <c r="T130" s="1"/>
      <c r="U130" s="1"/>
      <c r="V130" s="1"/>
      <c r="W130" s="1"/>
      <c r="X130" s="1"/>
      <c r="Y130" s="1"/>
      <c r="Z130" s="1"/>
      <c r="AA130" s="1"/>
      <c r="AB130" s="1"/>
      <c r="AC130" s="1"/>
      <c r="AD130" s="1"/>
    </row>
    <row r="131" spans="1:30" s="2" customFormat="1" ht="63" x14ac:dyDescent="0.25">
      <c r="A131" s="1"/>
      <c r="B131" s="545"/>
      <c r="C131" s="346"/>
      <c r="D131" s="347"/>
      <c r="E131" s="698"/>
      <c r="F131" s="290" t="s">
        <v>642</v>
      </c>
      <c r="G131" s="469"/>
      <c r="H131" s="469"/>
      <c r="I131" s="345"/>
      <c r="J131" s="345"/>
      <c r="K131" s="699"/>
      <c r="L131" s="699"/>
      <c r="M131" s="178" t="s">
        <v>643</v>
      </c>
      <c r="N131" s="700"/>
      <c r="O131" s="522"/>
      <c r="P131" s="522"/>
      <c r="Q131" s="1"/>
      <c r="R131" s="1"/>
      <c r="S131" s="1"/>
      <c r="T131" s="1"/>
      <c r="U131" s="1"/>
      <c r="V131" s="1"/>
      <c r="W131" s="1"/>
      <c r="X131" s="1"/>
      <c r="Y131" s="1"/>
      <c r="Z131" s="1"/>
      <c r="AA131" s="1"/>
      <c r="AB131" s="1"/>
      <c r="AC131" s="1"/>
      <c r="AD131" s="1"/>
    </row>
    <row r="132" spans="1:30" s="2" customFormat="1" ht="31.5" x14ac:dyDescent="0.25">
      <c r="A132" s="1"/>
      <c r="B132" s="545"/>
      <c r="C132" s="346"/>
      <c r="D132" s="347"/>
      <c r="E132" s="698"/>
      <c r="F132" s="290" t="s">
        <v>644</v>
      </c>
      <c r="G132" s="469"/>
      <c r="H132" s="469"/>
      <c r="I132" s="345"/>
      <c r="J132" s="345"/>
      <c r="K132" s="699"/>
      <c r="L132" s="699"/>
      <c r="M132" s="178"/>
      <c r="N132" s="700"/>
      <c r="O132" s="522"/>
      <c r="P132" s="522"/>
      <c r="Q132" s="1"/>
      <c r="R132" s="1"/>
      <c r="S132" s="1"/>
      <c r="T132" s="1"/>
      <c r="U132" s="1"/>
      <c r="V132" s="1"/>
      <c r="W132" s="1"/>
      <c r="X132" s="1"/>
      <c r="Y132" s="1"/>
      <c r="Z132" s="1"/>
      <c r="AA132" s="1"/>
      <c r="AB132" s="1"/>
      <c r="AC132" s="1"/>
      <c r="AD132" s="1"/>
    </row>
    <row r="133" spans="1:30" s="2" customFormat="1" ht="31.5" x14ac:dyDescent="0.25">
      <c r="A133" s="1"/>
      <c r="B133" s="545"/>
      <c r="C133" s="346"/>
      <c r="D133" s="347"/>
      <c r="E133" s="698"/>
      <c r="F133" s="290" t="s">
        <v>645</v>
      </c>
      <c r="G133" s="469"/>
      <c r="H133" s="469"/>
      <c r="I133" s="345"/>
      <c r="J133" s="345"/>
      <c r="K133" s="699"/>
      <c r="L133" s="699"/>
      <c r="M133" s="178"/>
      <c r="N133" s="700"/>
      <c r="O133" s="522"/>
      <c r="P133" s="522"/>
      <c r="Q133" s="1"/>
      <c r="R133" s="1"/>
      <c r="S133" s="1"/>
      <c r="T133" s="1"/>
      <c r="U133" s="1"/>
      <c r="V133" s="1"/>
      <c r="W133" s="1"/>
      <c r="X133" s="1"/>
      <c r="Y133" s="1"/>
      <c r="Z133" s="1"/>
      <c r="AA133" s="1"/>
      <c r="AB133" s="1"/>
      <c r="AC133" s="1"/>
      <c r="AD133" s="1"/>
    </row>
    <row r="134" spans="1:30" s="2" customFormat="1" ht="47.25" x14ac:dyDescent="0.25">
      <c r="A134" s="1"/>
      <c r="B134" s="545"/>
      <c r="C134" s="346"/>
      <c r="D134" s="347"/>
      <c r="E134" s="698"/>
      <c r="F134" s="290" t="s">
        <v>646</v>
      </c>
      <c r="G134" s="469"/>
      <c r="H134" s="469"/>
      <c r="I134" s="345"/>
      <c r="J134" s="345"/>
      <c r="K134" s="699"/>
      <c r="L134" s="699"/>
      <c r="M134" s="178" t="s">
        <v>647</v>
      </c>
      <c r="N134" s="700"/>
      <c r="O134" s="522"/>
      <c r="P134" s="522"/>
      <c r="Q134" s="1"/>
      <c r="R134" s="1"/>
      <c r="S134" s="1"/>
      <c r="T134" s="1"/>
      <c r="U134" s="1"/>
      <c r="V134" s="1"/>
      <c r="W134" s="1"/>
      <c r="X134" s="1"/>
      <c r="Y134" s="1"/>
      <c r="Z134" s="1"/>
      <c r="AA134" s="1"/>
      <c r="AB134" s="1"/>
      <c r="AC134" s="1"/>
      <c r="AD134" s="1"/>
    </row>
    <row r="135" spans="1:30" s="2" customFormat="1" ht="31.5" x14ac:dyDescent="0.25">
      <c r="A135" s="1"/>
      <c r="B135" s="545"/>
      <c r="C135" s="346"/>
      <c r="D135" s="347"/>
      <c r="E135" s="698"/>
      <c r="F135" s="290" t="s">
        <v>648</v>
      </c>
      <c r="G135" s="469"/>
      <c r="H135" s="469"/>
      <c r="I135" s="345"/>
      <c r="J135" s="345"/>
      <c r="K135" s="699"/>
      <c r="L135" s="699"/>
      <c r="M135" s="178"/>
      <c r="N135" s="700"/>
      <c r="O135" s="522"/>
      <c r="P135" s="522"/>
      <c r="Q135" s="1"/>
      <c r="R135" s="1"/>
      <c r="S135" s="1"/>
      <c r="T135" s="1"/>
      <c r="U135" s="1"/>
      <c r="V135" s="1"/>
      <c r="W135" s="1"/>
      <c r="X135" s="1"/>
      <c r="Y135" s="1"/>
      <c r="Z135" s="1"/>
      <c r="AA135" s="1"/>
      <c r="AB135" s="1"/>
      <c r="AC135" s="1"/>
      <c r="AD135" s="1"/>
    </row>
    <row r="136" spans="1:30" s="2" customFormat="1" ht="94.5" x14ac:dyDescent="0.25">
      <c r="A136" s="1"/>
      <c r="B136" s="545"/>
      <c r="C136" s="346" t="s">
        <v>649</v>
      </c>
      <c r="D136" s="347"/>
      <c r="E136" s="688" t="s">
        <v>650</v>
      </c>
      <c r="F136" s="290" t="s">
        <v>651</v>
      </c>
      <c r="G136" s="352" t="s">
        <v>106</v>
      </c>
      <c r="H136" s="293" t="s">
        <v>652</v>
      </c>
      <c r="I136" s="352"/>
      <c r="J136" s="352"/>
      <c r="K136" s="699">
        <v>44562</v>
      </c>
      <c r="L136" s="699">
        <v>44926</v>
      </c>
      <c r="M136" s="178" t="s">
        <v>653</v>
      </c>
      <c r="N136" s="560" t="s">
        <v>654</v>
      </c>
      <c r="O136" s="522"/>
      <c r="P136" s="522"/>
      <c r="Q136" s="1"/>
      <c r="R136" s="1"/>
      <c r="S136" s="1"/>
      <c r="T136" s="1"/>
      <c r="U136" s="1"/>
      <c r="V136" s="1"/>
      <c r="W136" s="1"/>
      <c r="X136" s="1"/>
      <c r="Y136" s="1"/>
      <c r="Z136" s="1"/>
      <c r="AA136" s="1"/>
      <c r="AB136" s="1"/>
      <c r="AC136" s="1"/>
      <c r="AD136" s="1"/>
    </row>
    <row r="137" spans="1:30" s="2" customFormat="1" ht="47.25" x14ac:dyDescent="0.25">
      <c r="A137" s="1"/>
      <c r="B137" s="545"/>
      <c r="C137" s="346"/>
      <c r="D137" s="347"/>
      <c r="E137" s="688"/>
      <c r="F137" s="290" t="s">
        <v>655</v>
      </c>
      <c r="G137" s="352"/>
      <c r="H137" s="293" t="s">
        <v>656</v>
      </c>
      <c r="I137" s="352"/>
      <c r="J137" s="352"/>
      <c r="K137" s="699"/>
      <c r="L137" s="699"/>
      <c r="M137" s="178"/>
      <c r="N137" s="560" t="s">
        <v>657</v>
      </c>
      <c r="O137" s="522"/>
      <c r="P137" s="522"/>
      <c r="Q137" s="1"/>
      <c r="R137" s="1"/>
      <c r="S137" s="1"/>
      <c r="T137" s="1"/>
      <c r="U137" s="1"/>
      <c r="V137" s="1"/>
      <c r="W137" s="1"/>
      <c r="X137" s="1"/>
      <c r="Y137" s="1"/>
      <c r="Z137" s="1"/>
      <c r="AA137" s="1"/>
      <c r="AB137" s="1"/>
      <c r="AC137" s="1"/>
      <c r="AD137" s="1"/>
    </row>
    <row r="138" spans="1:30" s="2" customFormat="1" ht="47.25" x14ac:dyDescent="0.25">
      <c r="A138" s="1"/>
      <c r="B138" s="545"/>
      <c r="C138" s="346"/>
      <c r="D138" s="347"/>
      <c r="E138" s="688"/>
      <c r="F138" s="290" t="s">
        <v>658</v>
      </c>
      <c r="G138" s="352"/>
      <c r="H138" s="293" t="s">
        <v>659</v>
      </c>
      <c r="I138" s="352"/>
      <c r="J138" s="352"/>
      <c r="K138" s="699"/>
      <c r="L138" s="699"/>
      <c r="M138" s="178"/>
      <c r="N138" s="560" t="s">
        <v>660</v>
      </c>
      <c r="O138" s="522"/>
      <c r="P138" s="522"/>
      <c r="Q138" s="1"/>
      <c r="R138" s="1"/>
      <c r="S138" s="1"/>
      <c r="T138" s="1"/>
      <c r="U138" s="1"/>
      <c r="V138" s="1"/>
      <c r="W138" s="1"/>
      <c r="X138" s="1"/>
      <c r="Y138" s="1"/>
      <c r="Z138" s="1"/>
      <c r="AA138" s="1"/>
      <c r="AB138" s="1"/>
      <c r="AC138" s="1"/>
      <c r="AD138" s="1"/>
    </row>
    <row r="139" spans="1:30" s="2" customFormat="1" ht="63" x14ac:dyDescent="0.25">
      <c r="A139" s="1"/>
      <c r="B139" s="624" t="s">
        <v>591</v>
      </c>
      <c r="C139" s="346"/>
      <c r="D139" s="347"/>
      <c r="E139" s="688"/>
      <c r="F139" s="290" t="s">
        <v>661</v>
      </c>
      <c r="G139" s="352"/>
      <c r="H139" s="181"/>
      <c r="I139" s="352"/>
      <c r="J139" s="352"/>
      <c r="K139" s="699"/>
      <c r="L139" s="699"/>
      <c r="M139" s="178"/>
      <c r="N139" s="560" t="s">
        <v>662</v>
      </c>
      <c r="O139" s="522"/>
      <c r="P139" s="522"/>
      <c r="Q139" s="1"/>
      <c r="R139" s="1"/>
      <c r="S139" s="1"/>
      <c r="T139" s="1"/>
      <c r="U139" s="1"/>
      <c r="V139" s="1"/>
      <c r="W139" s="1"/>
      <c r="X139" s="1"/>
      <c r="Y139" s="1"/>
      <c r="Z139" s="1"/>
      <c r="AA139" s="1"/>
      <c r="AB139" s="1"/>
      <c r="AC139" s="1"/>
      <c r="AD139" s="1"/>
    </row>
    <row r="140" spans="1:30" s="2" customFormat="1" ht="141.75" x14ac:dyDescent="0.25">
      <c r="A140" s="1"/>
      <c r="B140" s="624"/>
      <c r="C140" s="701" t="s">
        <v>663</v>
      </c>
      <c r="D140" s="699" t="s">
        <v>664</v>
      </c>
      <c r="E140" s="688" t="s">
        <v>665</v>
      </c>
      <c r="F140" s="290" t="s">
        <v>666</v>
      </c>
      <c r="G140" s="352" t="s">
        <v>667</v>
      </c>
      <c r="H140" s="352" t="s">
        <v>668</v>
      </c>
      <c r="I140" s="352"/>
      <c r="J140" s="352"/>
      <c r="K140" s="352" t="s">
        <v>669</v>
      </c>
      <c r="L140" s="699">
        <v>44926</v>
      </c>
      <c r="M140" s="178" t="s">
        <v>670</v>
      </c>
      <c r="N140" s="700" t="s">
        <v>671</v>
      </c>
      <c r="O140" s="522"/>
      <c r="P140" s="522"/>
      <c r="Q140" s="1"/>
      <c r="R140" s="1"/>
      <c r="S140" s="1"/>
      <c r="T140" s="1"/>
      <c r="U140" s="1"/>
      <c r="V140" s="1"/>
      <c r="W140" s="1"/>
      <c r="X140" s="1"/>
      <c r="Y140" s="1"/>
      <c r="Z140" s="1"/>
      <c r="AA140" s="1"/>
      <c r="AB140" s="1"/>
      <c r="AC140" s="1"/>
      <c r="AD140" s="1"/>
    </row>
    <row r="141" spans="1:30" s="2" customFormat="1" ht="31.5" x14ac:dyDescent="0.25">
      <c r="A141" s="1"/>
      <c r="B141" s="624"/>
      <c r="C141" s="701"/>
      <c r="D141" s="699"/>
      <c r="E141" s="688"/>
      <c r="F141" s="290" t="s">
        <v>672</v>
      </c>
      <c r="G141" s="352"/>
      <c r="H141" s="352"/>
      <c r="I141" s="352"/>
      <c r="J141" s="352"/>
      <c r="K141" s="352"/>
      <c r="L141" s="699"/>
      <c r="M141" s="178"/>
      <c r="N141" s="700"/>
      <c r="O141" s="522"/>
      <c r="P141" s="522"/>
      <c r="Q141" s="1"/>
      <c r="R141" s="1"/>
      <c r="S141" s="1"/>
      <c r="T141" s="1"/>
      <c r="U141" s="1"/>
      <c r="V141" s="1"/>
      <c r="W141" s="1"/>
      <c r="X141" s="1"/>
      <c r="Y141" s="1"/>
      <c r="Z141" s="1"/>
      <c r="AA141" s="1"/>
      <c r="AB141" s="1"/>
      <c r="AC141" s="1"/>
      <c r="AD141" s="1"/>
    </row>
    <row r="142" spans="1:30" s="2" customFormat="1" ht="31.5" x14ac:dyDescent="0.25">
      <c r="A142" s="1"/>
      <c r="B142" s="624"/>
      <c r="C142" s="701"/>
      <c r="D142" s="699"/>
      <c r="E142" s="688"/>
      <c r="F142" s="290" t="s">
        <v>673</v>
      </c>
      <c r="G142" s="352"/>
      <c r="H142" s="352"/>
      <c r="I142" s="352"/>
      <c r="J142" s="352"/>
      <c r="K142" s="352"/>
      <c r="L142" s="699"/>
      <c r="M142" s="178"/>
      <c r="N142" s="700"/>
      <c r="O142" s="522"/>
      <c r="P142" s="522"/>
      <c r="Q142" s="1"/>
      <c r="R142" s="1"/>
      <c r="S142" s="1"/>
      <c r="T142" s="1"/>
      <c r="U142" s="1"/>
      <c r="V142" s="1"/>
      <c r="W142" s="1"/>
      <c r="X142" s="1"/>
      <c r="Y142" s="1"/>
      <c r="Z142" s="1"/>
      <c r="AA142" s="1"/>
      <c r="AB142" s="1"/>
      <c r="AC142" s="1"/>
      <c r="AD142" s="1"/>
    </row>
    <row r="143" spans="1:30" s="2" customFormat="1" ht="15.75" x14ac:dyDescent="0.25">
      <c r="A143" s="1"/>
      <c r="B143" s="624"/>
      <c r="C143" s="701"/>
      <c r="D143" s="699"/>
      <c r="E143" s="688"/>
      <c r="F143" s="290" t="s">
        <v>674</v>
      </c>
      <c r="G143" s="352"/>
      <c r="H143" s="352"/>
      <c r="I143" s="352"/>
      <c r="J143" s="352"/>
      <c r="K143" s="352"/>
      <c r="L143" s="699"/>
      <c r="M143" s="178"/>
      <c r="N143" s="700"/>
      <c r="O143" s="522"/>
      <c r="P143" s="522"/>
      <c r="Q143" s="1"/>
      <c r="R143" s="1"/>
      <c r="S143" s="1"/>
      <c r="T143" s="1"/>
      <c r="U143" s="1"/>
      <c r="V143" s="1"/>
      <c r="W143" s="1"/>
      <c r="X143" s="1"/>
      <c r="Y143" s="1"/>
      <c r="Z143" s="1"/>
      <c r="AA143" s="1"/>
      <c r="AB143" s="1"/>
      <c r="AC143" s="1"/>
      <c r="AD143" s="1"/>
    </row>
    <row r="144" spans="1:30" s="2" customFormat="1" ht="31.5" x14ac:dyDescent="0.25">
      <c r="A144" s="1"/>
      <c r="B144" s="624"/>
      <c r="C144" s="701"/>
      <c r="D144" s="699"/>
      <c r="E144" s="688"/>
      <c r="F144" s="290" t="s">
        <v>675</v>
      </c>
      <c r="G144" s="352"/>
      <c r="H144" s="352"/>
      <c r="I144" s="352"/>
      <c r="J144" s="352"/>
      <c r="K144" s="352"/>
      <c r="L144" s="699"/>
      <c r="M144" s="178"/>
      <c r="N144" s="700"/>
      <c r="O144" s="522"/>
      <c r="P144" s="522"/>
      <c r="Q144" s="1"/>
      <c r="R144" s="1"/>
      <c r="S144" s="1"/>
      <c r="T144" s="1"/>
      <c r="U144" s="1"/>
      <c r="V144" s="1"/>
      <c r="W144" s="1"/>
      <c r="X144" s="1"/>
      <c r="Y144" s="1"/>
      <c r="Z144" s="1"/>
      <c r="AA144" s="1"/>
      <c r="AB144" s="1"/>
      <c r="AC144" s="1"/>
      <c r="AD144" s="1"/>
    </row>
    <row r="145" spans="1:30" s="2" customFormat="1" ht="47.25" x14ac:dyDescent="0.25">
      <c r="A145" s="1"/>
      <c r="B145" s="624"/>
      <c r="C145" s="701"/>
      <c r="D145" s="699"/>
      <c r="E145" s="688"/>
      <c r="F145" s="290" t="s">
        <v>676</v>
      </c>
      <c r="G145" s="293" t="s">
        <v>106</v>
      </c>
      <c r="H145" s="293" t="s">
        <v>677</v>
      </c>
      <c r="I145" s="352"/>
      <c r="J145" s="352"/>
      <c r="K145" s="352"/>
      <c r="L145" s="699"/>
      <c r="M145" s="178"/>
      <c r="N145" s="560" t="s">
        <v>678</v>
      </c>
      <c r="O145" s="522"/>
      <c r="P145" s="522"/>
      <c r="Q145" s="1"/>
      <c r="R145" s="1"/>
      <c r="S145" s="1"/>
      <c r="T145" s="1"/>
      <c r="U145" s="1"/>
      <c r="V145" s="1"/>
      <c r="W145" s="1"/>
      <c r="X145" s="1"/>
      <c r="Y145" s="1"/>
      <c r="Z145" s="1"/>
      <c r="AA145" s="1"/>
      <c r="AB145" s="1"/>
      <c r="AC145" s="1"/>
      <c r="AD145" s="1"/>
    </row>
    <row r="146" spans="1:30" s="2" customFormat="1" ht="94.5" x14ac:dyDescent="0.25">
      <c r="A146" s="1"/>
      <c r="B146" s="624"/>
      <c r="C146" s="346" t="s">
        <v>679</v>
      </c>
      <c r="D146" s="347" t="s">
        <v>680</v>
      </c>
      <c r="E146" s="688" t="s">
        <v>681</v>
      </c>
      <c r="F146" s="472" t="s">
        <v>682</v>
      </c>
      <c r="G146" s="352" t="s">
        <v>106</v>
      </c>
      <c r="H146" s="293" t="s">
        <v>667</v>
      </c>
      <c r="I146" s="352"/>
      <c r="J146" s="352"/>
      <c r="K146" s="699">
        <v>44562</v>
      </c>
      <c r="L146" s="699">
        <v>44926</v>
      </c>
      <c r="M146" s="290" t="s">
        <v>683</v>
      </c>
      <c r="N146" s="560" t="s">
        <v>660</v>
      </c>
      <c r="O146" s="522"/>
      <c r="P146" s="522"/>
      <c r="Q146" s="1"/>
      <c r="R146" s="1"/>
      <c r="S146" s="1"/>
      <c r="T146" s="1"/>
      <c r="U146" s="1"/>
      <c r="V146" s="1"/>
      <c r="W146" s="1"/>
      <c r="X146" s="1"/>
      <c r="Y146" s="1"/>
      <c r="Z146" s="1"/>
      <c r="AA146" s="1"/>
      <c r="AB146" s="1"/>
      <c r="AC146" s="1"/>
      <c r="AD146" s="1"/>
    </row>
    <row r="147" spans="1:30" s="2" customFormat="1" ht="173.25" x14ac:dyDescent="0.25">
      <c r="A147" s="1"/>
      <c r="B147" s="624"/>
      <c r="C147" s="346"/>
      <c r="D147" s="347"/>
      <c r="E147" s="688"/>
      <c r="F147" s="290" t="s">
        <v>684</v>
      </c>
      <c r="G147" s="352"/>
      <c r="H147" s="293" t="s">
        <v>685</v>
      </c>
      <c r="I147" s="352"/>
      <c r="J147" s="352"/>
      <c r="K147" s="699"/>
      <c r="L147" s="699"/>
      <c r="M147" s="290" t="s">
        <v>686</v>
      </c>
      <c r="N147" s="560" t="s">
        <v>662</v>
      </c>
      <c r="O147" s="522"/>
      <c r="P147" s="522"/>
      <c r="Q147" s="1"/>
      <c r="R147" s="1"/>
      <c r="S147" s="1"/>
      <c r="T147" s="1"/>
      <c r="U147" s="1"/>
      <c r="V147" s="1"/>
      <c r="W147" s="1"/>
      <c r="X147" s="1"/>
      <c r="Y147" s="1"/>
      <c r="Z147" s="1"/>
      <c r="AA147" s="1"/>
      <c r="AB147" s="1"/>
      <c r="AC147" s="1"/>
      <c r="AD147" s="1"/>
    </row>
    <row r="148" spans="1:30" s="2" customFormat="1" ht="63" x14ac:dyDescent="0.25">
      <c r="A148" s="1"/>
      <c r="B148" s="624"/>
      <c r="C148" s="701" t="s">
        <v>687</v>
      </c>
      <c r="D148" s="699" t="s">
        <v>688</v>
      </c>
      <c r="E148" s="688" t="s">
        <v>689</v>
      </c>
      <c r="F148" s="473" t="s">
        <v>690</v>
      </c>
      <c r="G148" s="352" t="s">
        <v>667</v>
      </c>
      <c r="H148" s="352" t="s">
        <v>691</v>
      </c>
      <c r="I148" s="352"/>
      <c r="J148" s="352"/>
      <c r="K148" s="699">
        <v>44562</v>
      </c>
      <c r="L148" s="699">
        <v>44926</v>
      </c>
      <c r="M148" s="290" t="s">
        <v>692</v>
      </c>
      <c r="N148" s="560" t="s">
        <v>693</v>
      </c>
      <c r="O148" s="522"/>
      <c r="P148" s="522"/>
      <c r="Q148" s="1"/>
      <c r="R148" s="1"/>
      <c r="S148" s="1"/>
      <c r="T148" s="1"/>
      <c r="U148" s="1"/>
      <c r="V148" s="1"/>
      <c r="W148" s="1"/>
      <c r="X148" s="1"/>
      <c r="Y148" s="1"/>
      <c r="Z148" s="1"/>
      <c r="AA148" s="1"/>
      <c r="AB148" s="1"/>
      <c r="AC148" s="1"/>
      <c r="AD148" s="1"/>
    </row>
    <row r="149" spans="1:30" s="2" customFormat="1" ht="47.25" x14ac:dyDescent="0.25">
      <c r="A149" s="1"/>
      <c r="B149" s="624"/>
      <c r="C149" s="701"/>
      <c r="D149" s="699"/>
      <c r="E149" s="688"/>
      <c r="F149" s="290" t="s">
        <v>694</v>
      </c>
      <c r="G149" s="352"/>
      <c r="H149" s="352"/>
      <c r="I149" s="352"/>
      <c r="J149" s="352"/>
      <c r="K149" s="699"/>
      <c r="L149" s="699"/>
      <c r="M149" s="290" t="s">
        <v>692</v>
      </c>
      <c r="N149" s="560" t="s">
        <v>695</v>
      </c>
      <c r="O149" s="522"/>
      <c r="P149" s="522"/>
      <c r="Q149" s="1"/>
      <c r="R149" s="1"/>
      <c r="S149" s="1"/>
      <c r="T149" s="1"/>
      <c r="U149" s="1"/>
      <c r="V149" s="1"/>
      <c r="W149" s="1"/>
      <c r="X149" s="1"/>
      <c r="Y149" s="1"/>
      <c r="Z149" s="1"/>
      <c r="AA149" s="1"/>
      <c r="AB149" s="1"/>
      <c r="AC149" s="1"/>
      <c r="AD149" s="1"/>
    </row>
    <row r="150" spans="1:30" s="2" customFormat="1" ht="78.75" x14ac:dyDescent="0.25">
      <c r="A150" s="1"/>
      <c r="B150" s="624"/>
      <c r="C150" s="474" t="s">
        <v>696</v>
      </c>
      <c r="D150" s="472" t="s">
        <v>697</v>
      </c>
      <c r="E150" s="472" t="s">
        <v>698</v>
      </c>
      <c r="F150" s="475" t="s">
        <v>699</v>
      </c>
      <c r="G150" s="472" t="s">
        <v>106</v>
      </c>
      <c r="H150" s="293">
        <v>8</v>
      </c>
      <c r="I150" s="352"/>
      <c r="J150" s="352"/>
      <c r="K150" s="472">
        <v>44562</v>
      </c>
      <c r="L150" s="472">
        <v>44926</v>
      </c>
      <c r="M150" s="290" t="s">
        <v>700</v>
      </c>
      <c r="N150" s="560" t="s">
        <v>701</v>
      </c>
      <c r="O150" s="522"/>
      <c r="P150" s="522"/>
      <c r="Q150" s="1"/>
      <c r="R150" s="1"/>
      <c r="S150" s="1"/>
      <c r="T150" s="1"/>
      <c r="U150" s="1"/>
      <c r="V150" s="1"/>
      <c r="W150" s="1"/>
      <c r="X150" s="1"/>
      <c r="Y150" s="1"/>
      <c r="Z150" s="1"/>
      <c r="AA150" s="1"/>
      <c r="AB150" s="1"/>
      <c r="AC150" s="1"/>
      <c r="AD150" s="1"/>
    </row>
    <row r="151" spans="1:30" s="2" customFormat="1" x14ac:dyDescent="0.25">
      <c r="A151" s="1"/>
      <c r="B151" s="522"/>
      <c r="C151" s="522"/>
      <c r="D151" s="522"/>
      <c r="E151" s="522"/>
      <c r="F151" s="702"/>
      <c r="G151" s="522"/>
      <c r="H151" s="522"/>
      <c r="I151" s="522"/>
      <c r="J151" s="522"/>
      <c r="K151" s="522"/>
      <c r="L151" s="522"/>
      <c r="M151" s="522"/>
      <c r="N151" s="522"/>
      <c r="O151" s="522"/>
      <c r="P151" s="522"/>
      <c r="Q151" s="1"/>
      <c r="R151" s="1"/>
      <c r="S151" s="1"/>
      <c r="T151" s="1"/>
      <c r="U151" s="1"/>
      <c r="V151" s="1"/>
      <c r="W151" s="1"/>
      <c r="X151" s="1"/>
      <c r="Y151" s="1"/>
      <c r="Z151" s="1"/>
      <c r="AA151" s="1"/>
      <c r="AB151" s="1"/>
      <c r="AC151" s="1"/>
      <c r="AD151" s="1"/>
    </row>
    <row r="152" spans="1:30" s="2" customFormat="1" ht="61.5" customHeight="1" x14ac:dyDescent="0.25">
      <c r="A152" s="1"/>
      <c r="B152" s="175" t="s">
        <v>6</v>
      </c>
      <c r="C152" s="703" t="s">
        <v>40</v>
      </c>
      <c r="D152" s="703"/>
      <c r="E152" s="703"/>
      <c r="F152" s="703"/>
      <c r="G152" s="703"/>
      <c r="H152" s="703"/>
      <c r="I152" s="703"/>
      <c r="J152" s="703"/>
      <c r="K152" s="703"/>
      <c r="L152" s="703"/>
      <c r="M152" s="97" t="s">
        <v>144</v>
      </c>
      <c r="N152" s="339" t="s">
        <v>150</v>
      </c>
      <c r="O152" s="339"/>
      <c r="P152" s="339"/>
      <c r="Q152" s="1"/>
      <c r="R152" s="1"/>
      <c r="S152" s="1"/>
      <c r="T152" s="1"/>
      <c r="U152" s="1"/>
      <c r="V152" s="1"/>
      <c r="W152" s="1"/>
      <c r="X152" s="1"/>
      <c r="Y152" s="1"/>
      <c r="Z152" s="1"/>
      <c r="AA152" s="1"/>
      <c r="AB152" s="1"/>
      <c r="AC152" s="1"/>
      <c r="AD152" s="1"/>
    </row>
    <row r="153" spans="1:30" s="2" customFormat="1" ht="31.5" x14ac:dyDescent="0.25">
      <c r="A153" s="1"/>
      <c r="B153" s="175" t="s">
        <v>141</v>
      </c>
      <c r="C153" s="703" t="s">
        <v>133</v>
      </c>
      <c r="D153" s="703"/>
      <c r="E153" s="703"/>
      <c r="F153" s="703"/>
      <c r="G153" s="703"/>
      <c r="H153" s="703"/>
      <c r="I153" s="703"/>
      <c r="J153" s="703"/>
      <c r="K153" s="703"/>
      <c r="L153" s="703"/>
      <c r="M153" s="97" t="s">
        <v>117</v>
      </c>
      <c r="N153" s="303" t="s">
        <v>146</v>
      </c>
      <c r="O153" s="303"/>
      <c r="P153" s="303"/>
      <c r="Q153" s="1"/>
      <c r="R153" s="1"/>
      <c r="S153" s="1"/>
      <c r="T153" s="1"/>
      <c r="U153" s="1"/>
      <c r="V153" s="1"/>
      <c r="W153" s="1"/>
      <c r="X153" s="1"/>
      <c r="Y153" s="1"/>
      <c r="Z153" s="1"/>
      <c r="AA153" s="1"/>
      <c r="AB153" s="1"/>
      <c r="AC153" s="1"/>
      <c r="AD153" s="1"/>
    </row>
    <row r="154" spans="1:30" s="2" customFormat="1" ht="15.75" x14ac:dyDescent="0.25">
      <c r="A154" s="1"/>
      <c r="B154" s="477" t="s">
        <v>10</v>
      </c>
      <c r="C154" s="547" t="s">
        <v>702</v>
      </c>
      <c r="D154" s="547"/>
      <c r="E154" s="547"/>
      <c r="F154" s="547"/>
      <c r="G154" s="547"/>
      <c r="H154" s="547"/>
      <c r="I154" s="547"/>
      <c r="J154" s="547"/>
      <c r="K154" s="547"/>
      <c r="L154" s="547"/>
      <c r="M154" s="547"/>
      <c r="N154" s="547"/>
      <c r="O154" s="478"/>
      <c r="P154" s="478"/>
      <c r="Q154" s="1"/>
      <c r="R154" s="1"/>
      <c r="S154" s="1"/>
      <c r="T154" s="1"/>
      <c r="U154" s="1"/>
      <c r="V154" s="1"/>
      <c r="W154" s="1"/>
      <c r="X154" s="1"/>
      <c r="Y154" s="1"/>
      <c r="Z154" s="1"/>
      <c r="AA154" s="1"/>
      <c r="AB154" s="1"/>
      <c r="AC154" s="1"/>
      <c r="AD154" s="1"/>
    </row>
    <row r="155" spans="1:30" s="2" customFormat="1" ht="28.5" x14ac:dyDescent="0.25">
      <c r="A155" s="1"/>
      <c r="B155" s="704" t="s">
        <v>3</v>
      </c>
      <c r="C155" s="704"/>
      <c r="D155" s="704"/>
      <c r="E155" s="704"/>
      <c r="F155" s="704"/>
      <c r="G155" s="704"/>
      <c r="H155" s="704"/>
      <c r="I155" s="704"/>
      <c r="J155" s="704"/>
      <c r="K155" s="704"/>
      <c r="L155" s="704"/>
      <c r="M155" s="704"/>
      <c r="N155" s="435" t="s">
        <v>19</v>
      </c>
      <c r="O155" s="479"/>
      <c r="P155" s="435" t="s">
        <v>123</v>
      </c>
      <c r="Q155" s="1"/>
      <c r="R155" s="1"/>
      <c r="S155" s="1"/>
      <c r="T155" s="1"/>
      <c r="U155" s="1"/>
      <c r="V155" s="1"/>
      <c r="W155" s="1"/>
      <c r="X155" s="1"/>
      <c r="Y155" s="1"/>
      <c r="Z155" s="1"/>
      <c r="AA155" s="1"/>
      <c r="AB155" s="1"/>
      <c r="AC155" s="1"/>
      <c r="AD155" s="1"/>
    </row>
    <row r="156" spans="1:30" s="2" customFormat="1" ht="78.75" x14ac:dyDescent="0.25">
      <c r="A156" s="1"/>
      <c r="B156" s="335" t="s">
        <v>158</v>
      </c>
      <c r="C156" s="334" t="s">
        <v>0</v>
      </c>
      <c r="D156" s="335" t="s">
        <v>152</v>
      </c>
      <c r="E156" s="335" t="s">
        <v>154</v>
      </c>
      <c r="F156" s="335" t="s">
        <v>1</v>
      </c>
      <c r="G156" s="335" t="s">
        <v>343</v>
      </c>
      <c r="H156" s="335" t="s">
        <v>61</v>
      </c>
      <c r="I156" s="335" t="s">
        <v>151</v>
      </c>
      <c r="J156" s="335" t="s">
        <v>5</v>
      </c>
      <c r="K156" s="335" t="s">
        <v>149</v>
      </c>
      <c r="L156" s="335"/>
      <c r="M156" s="335" t="s">
        <v>142</v>
      </c>
      <c r="N156" s="335" t="s">
        <v>153</v>
      </c>
      <c r="O156" s="480" t="s">
        <v>119</v>
      </c>
      <c r="P156" s="480" t="s">
        <v>120</v>
      </c>
      <c r="Q156" s="1"/>
      <c r="R156" s="1"/>
      <c r="S156" s="1"/>
      <c r="T156" s="1"/>
      <c r="U156" s="1"/>
      <c r="V156" s="1"/>
      <c r="W156" s="1"/>
      <c r="X156" s="1"/>
      <c r="Y156" s="1"/>
      <c r="Z156" s="1"/>
      <c r="AA156" s="1"/>
      <c r="AB156" s="1"/>
      <c r="AC156" s="1"/>
      <c r="AD156" s="1"/>
    </row>
    <row r="157" spans="1:30" s="2" customFormat="1" ht="15.75" x14ac:dyDescent="0.25">
      <c r="A157" s="1"/>
      <c r="B157" s="335"/>
      <c r="C157" s="334"/>
      <c r="D157" s="335"/>
      <c r="E157" s="335"/>
      <c r="F157" s="335"/>
      <c r="G157" s="335"/>
      <c r="H157" s="335"/>
      <c r="I157" s="335"/>
      <c r="J157" s="335"/>
      <c r="K157" s="302" t="s">
        <v>15</v>
      </c>
      <c r="L157" s="302" t="s">
        <v>16</v>
      </c>
      <c r="M157" s="335"/>
      <c r="N157" s="335"/>
      <c r="O157" s="480"/>
      <c r="P157" s="480"/>
      <c r="Q157" s="1"/>
      <c r="R157" s="1"/>
      <c r="S157" s="1"/>
      <c r="T157" s="1"/>
      <c r="U157" s="1"/>
      <c r="V157" s="1"/>
      <c r="W157" s="1"/>
      <c r="X157" s="1"/>
      <c r="Y157" s="1"/>
      <c r="Z157" s="1"/>
      <c r="AA157" s="1"/>
      <c r="AB157" s="1"/>
      <c r="AC157" s="1"/>
      <c r="AD157" s="1"/>
    </row>
    <row r="158" spans="1:30" s="2" customFormat="1" ht="180" x14ac:dyDescent="0.25">
      <c r="A158" s="1"/>
      <c r="B158" s="705" t="s">
        <v>703</v>
      </c>
      <c r="C158" s="339" t="s">
        <v>704</v>
      </c>
      <c r="D158" s="706" t="s">
        <v>705</v>
      </c>
      <c r="E158" s="706" t="s">
        <v>706</v>
      </c>
      <c r="F158" s="707" t="s">
        <v>707</v>
      </c>
      <c r="G158" s="488">
        <v>1</v>
      </c>
      <c r="H158" s="488">
        <v>1</v>
      </c>
      <c r="I158" s="481"/>
      <c r="J158" s="481"/>
      <c r="K158" s="708">
        <v>44743</v>
      </c>
      <c r="L158" s="295">
        <v>44764</v>
      </c>
      <c r="M158" s="706" t="s">
        <v>708</v>
      </c>
      <c r="N158" s="482" t="s">
        <v>709</v>
      </c>
      <c r="O158" s="483"/>
      <c r="P158" s="483"/>
      <c r="Q158" s="1"/>
      <c r="R158" s="1"/>
      <c r="S158" s="1"/>
      <c r="T158" s="1"/>
      <c r="U158" s="1"/>
      <c r="V158" s="1"/>
      <c r="W158" s="1"/>
      <c r="X158" s="1"/>
      <c r="Y158" s="1"/>
      <c r="Z158" s="1"/>
      <c r="AA158" s="1"/>
      <c r="AB158" s="1"/>
      <c r="AC158" s="1"/>
      <c r="AD158" s="1"/>
    </row>
    <row r="159" spans="1:30" s="2" customFormat="1" ht="90" x14ac:dyDescent="0.25">
      <c r="A159" s="1"/>
      <c r="B159" s="705"/>
      <c r="C159" s="339"/>
      <c r="D159" s="706"/>
      <c r="E159" s="706"/>
      <c r="F159" s="180" t="s">
        <v>710</v>
      </c>
      <c r="G159" s="488">
        <v>1</v>
      </c>
      <c r="H159" s="488">
        <v>1</v>
      </c>
      <c r="I159" s="298"/>
      <c r="J159" s="298"/>
      <c r="K159" s="708">
        <v>44788</v>
      </c>
      <c r="L159" s="295">
        <v>44804</v>
      </c>
      <c r="M159" s="706"/>
      <c r="N159" s="484" t="s">
        <v>711</v>
      </c>
      <c r="O159" s="480"/>
      <c r="P159" s="480"/>
      <c r="Q159" s="1"/>
      <c r="R159" s="1"/>
      <c r="S159" s="1"/>
      <c r="T159" s="1"/>
      <c r="U159" s="1"/>
      <c r="V159" s="1"/>
      <c r="W159" s="1"/>
      <c r="X159" s="1"/>
      <c r="Y159" s="1"/>
      <c r="Z159" s="1"/>
      <c r="AA159" s="1"/>
      <c r="AB159" s="1"/>
      <c r="AC159" s="1"/>
      <c r="AD159" s="1"/>
    </row>
    <row r="160" spans="1:30" s="2" customFormat="1" ht="210" x14ac:dyDescent="0.25">
      <c r="A160" s="1"/>
      <c r="B160" s="705"/>
      <c r="C160" s="339"/>
      <c r="D160" s="706"/>
      <c r="E160" s="706"/>
      <c r="F160" s="709" t="s">
        <v>712</v>
      </c>
      <c r="G160" s="454">
        <v>4</v>
      </c>
      <c r="H160" s="454">
        <v>4</v>
      </c>
      <c r="I160" s="485"/>
      <c r="J160" s="485"/>
      <c r="K160" s="496">
        <v>44743</v>
      </c>
      <c r="L160" s="614">
        <v>44747</v>
      </c>
      <c r="M160" s="706"/>
      <c r="N160" s="484" t="s">
        <v>713</v>
      </c>
      <c r="O160" s="486"/>
      <c r="P160" s="486"/>
      <c r="Q160" s="1"/>
      <c r="R160" s="1"/>
      <c r="S160" s="1"/>
      <c r="T160" s="1"/>
      <c r="U160" s="1"/>
      <c r="V160" s="1"/>
      <c r="W160" s="1"/>
      <c r="X160" s="1"/>
      <c r="Y160" s="1"/>
      <c r="Z160" s="1"/>
      <c r="AA160" s="1"/>
      <c r="AB160" s="1"/>
      <c r="AC160" s="1"/>
      <c r="AD160" s="1"/>
    </row>
    <row r="161" spans="1:30" s="2" customFormat="1" ht="31.5" x14ac:dyDescent="0.25">
      <c r="A161" s="1"/>
      <c r="B161" s="705"/>
      <c r="C161" s="589" t="s">
        <v>714</v>
      </c>
      <c r="D161" s="706" t="s">
        <v>715</v>
      </c>
      <c r="E161" s="706" t="s">
        <v>716</v>
      </c>
      <c r="F161" s="709" t="s">
        <v>717</v>
      </c>
      <c r="G161" s="488">
        <v>1</v>
      </c>
      <c r="H161" s="488">
        <v>1</v>
      </c>
      <c r="I161" s="489"/>
      <c r="J161" s="489"/>
      <c r="K161" s="710">
        <v>44743</v>
      </c>
      <c r="L161" s="452" t="s">
        <v>718</v>
      </c>
      <c r="M161" s="706" t="s">
        <v>719</v>
      </c>
      <c r="N161" s="582" t="s">
        <v>720</v>
      </c>
      <c r="O161" s="486"/>
      <c r="P161" s="486"/>
      <c r="Q161" s="1"/>
      <c r="R161" s="1"/>
      <c r="S161" s="1"/>
      <c r="T161" s="1"/>
      <c r="U161" s="1"/>
      <c r="V161" s="1"/>
      <c r="W161" s="1"/>
      <c r="X161" s="1"/>
      <c r="Y161" s="1"/>
      <c r="Z161" s="1"/>
      <c r="AA161" s="1"/>
      <c r="AB161" s="1"/>
      <c r="AC161" s="1"/>
      <c r="AD161" s="1"/>
    </row>
    <row r="162" spans="1:30" s="2" customFormat="1" ht="31.5" x14ac:dyDescent="0.25">
      <c r="A162" s="1"/>
      <c r="B162" s="705"/>
      <c r="C162" s="589"/>
      <c r="D162" s="706"/>
      <c r="E162" s="706"/>
      <c r="F162" s="707" t="s">
        <v>721</v>
      </c>
      <c r="G162" s="488">
        <v>1</v>
      </c>
      <c r="H162" s="488">
        <v>1</v>
      </c>
      <c r="I162" s="485"/>
      <c r="J162" s="487"/>
      <c r="K162" s="710">
        <v>44764</v>
      </c>
      <c r="L162" s="452" t="s">
        <v>718</v>
      </c>
      <c r="M162" s="706"/>
      <c r="N162" s="582"/>
      <c r="O162" s="486"/>
      <c r="P162" s="486"/>
      <c r="Q162" s="1"/>
      <c r="R162" s="1"/>
      <c r="S162" s="1"/>
      <c r="T162" s="1"/>
      <c r="U162" s="1"/>
      <c r="V162" s="1"/>
      <c r="W162" s="1"/>
      <c r="X162" s="1"/>
      <c r="Y162" s="1"/>
      <c r="Z162" s="1"/>
      <c r="AA162" s="1"/>
      <c r="AB162" s="1"/>
      <c r="AC162" s="1"/>
      <c r="AD162" s="1"/>
    </row>
    <row r="163" spans="1:30" s="2" customFormat="1" ht="31.5" x14ac:dyDescent="0.25">
      <c r="A163" s="1"/>
      <c r="B163" s="705"/>
      <c r="C163" s="589"/>
      <c r="D163" s="706"/>
      <c r="E163" s="706"/>
      <c r="F163" s="300" t="s">
        <v>722</v>
      </c>
      <c r="G163" s="488">
        <v>3</v>
      </c>
      <c r="H163" s="488">
        <v>3</v>
      </c>
      <c r="I163" s="489"/>
      <c r="J163" s="490"/>
      <c r="K163" s="496">
        <v>44814</v>
      </c>
      <c r="L163" s="452" t="s">
        <v>718</v>
      </c>
      <c r="M163" s="706"/>
      <c r="N163" s="582"/>
      <c r="O163" s="491"/>
      <c r="P163" s="491"/>
      <c r="Q163" s="1"/>
      <c r="R163" s="1"/>
      <c r="S163" s="1"/>
      <c r="T163" s="1"/>
      <c r="U163" s="1"/>
      <c r="V163" s="1"/>
      <c r="W163" s="1"/>
      <c r="X163" s="1"/>
      <c r="Y163" s="1"/>
      <c r="Z163" s="1"/>
      <c r="AA163" s="1"/>
      <c r="AB163" s="1"/>
      <c r="AC163" s="1"/>
      <c r="AD163" s="1"/>
    </row>
    <row r="164" spans="1:30" s="2" customFormat="1" ht="89.25" x14ac:dyDescent="0.25">
      <c r="A164" s="1"/>
      <c r="B164" s="705"/>
      <c r="C164" s="47" t="s">
        <v>723</v>
      </c>
      <c r="D164" s="492" t="s">
        <v>724</v>
      </c>
      <c r="E164" s="711" t="s">
        <v>725</v>
      </c>
      <c r="F164" s="505" t="s">
        <v>726</v>
      </c>
      <c r="G164" s="488">
        <v>1</v>
      </c>
      <c r="H164" s="488">
        <v>1</v>
      </c>
      <c r="I164" s="485"/>
      <c r="J164" s="487"/>
      <c r="K164" s="496">
        <v>44564</v>
      </c>
      <c r="L164" s="500">
        <v>44925</v>
      </c>
      <c r="M164" s="492" t="s">
        <v>727</v>
      </c>
      <c r="N164" s="493" t="s">
        <v>728</v>
      </c>
      <c r="O164" s="494"/>
      <c r="P164" s="486"/>
      <c r="Q164" s="1"/>
      <c r="R164" s="1"/>
      <c r="S164" s="1"/>
      <c r="T164" s="1"/>
      <c r="U164" s="1"/>
      <c r="V164" s="1"/>
      <c r="W164" s="1"/>
      <c r="X164" s="1"/>
      <c r="Y164" s="1"/>
      <c r="Z164" s="1"/>
      <c r="AA164" s="1"/>
      <c r="AB164" s="1"/>
      <c r="AC164" s="1"/>
      <c r="AD164" s="1"/>
    </row>
    <row r="165" spans="1:30" s="2" customFormat="1" ht="30" x14ac:dyDescent="0.25">
      <c r="A165" s="1"/>
      <c r="B165" s="705"/>
      <c r="C165" s="589" t="s">
        <v>729</v>
      </c>
      <c r="D165" s="585" t="s">
        <v>730</v>
      </c>
      <c r="E165" s="585" t="s">
        <v>731</v>
      </c>
      <c r="F165" s="495" t="s">
        <v>732</v>
      </c>
      <c r="G165" s="488">
        <v>1</v>
      </c>
      <c r="H165" s="488">
        <v>1</v>
      </c>
      <c r="I165" s="485"/>
      <c r="J165" s="487"/>
      <c r="K165" s="496">
        <v>44652</v>
      </c>
      <c r="L165" s="496">
        <v>44848</v>
      </c>
      <c r="M165" s="585" t="s">
        <v>733</v>
      </c>
      <c r="N165" s="493" t="s">
        <v>734</v>
      </c>
      <c r="O165" s="486"/>
      <c r="P165" s="486"/>
      <c r="Q165" s="1"/>
      <c r="R165" s="1"/>
      <c r="S165" s="1"/>
      <c r="T165" s="1"/>
      <c r="U165" s="1"/>
      <c r="V165" s="1"/>
      <c r="W165" s="1"/>
      <c r="X165" s="1"/>
      <c r="Y165" s="1"/>
      <c r="Z165" s="1"/>
      <c r="AA165" s="1"/>
      <c r="AB165" s="1"/>
      <c r="AC165" s="1"/>
      <c r="AD165" s="1"/>
    </row>
    <row r="166" spans="1:30" s="2" customFormat="1" ht="45" x14ac:dyDescent="0.25">
      <c r="A166" s="1"/>
      <c r="B166" s="705"/>
      <c r="C166" s="589"/>
      <c r="D166" s="585"/>
      <c r="E166" s="585"/>
      <c r="F166" s="495" t="s">
        <v>735</v>
      </c>
      <c r="G166" s="488">
        <v>1</v>
      </c>
      <c r="H166" s="488">
        <v>1</v>
      </c>
      <c r="I166" s="485"/>
      <c r="J166" s="487"/>
      <c r="K166" s="496">
        <v>44613</v>
      </c>
      <c r="L166" s="496">
        <v>44925</v>
      </c>
      <c r="M166" s="585"/>
      <c r="N166" s="493" t="s">
        <v>736</v>
      </c>
      <c r="O166" s="486"/>
      <c r="P166" s="486"/>
      <c r="Q166" s="1"/>
      <c r="R166" s="1"/>
      <c r="S166" s="1"/>
      <c r="T166" s="1"/>
      <c r="U166" s="1"/>
      <c r="V166" s="1"/>
      <c r="W166" s="1"/>
      <c r="X166" s="1"/>
      <c r="Y166" s="1"/>
      <c r="Z166" s="1"/>
      <c r="AA166" s="1"/>
      <c r="AB166" s="1"/>
      <c r="AC166" s="1"/>
      <c r="AD166" s="1"/>
    </row>
    <row r="167" spans="1:30" s="2" customFormat="1" ht="180" x14ac:dyDescent="0.25">
      <c r="A167" s="1"/>
      <c r="B167" s="705"/>
      <c r="C167" s="497" t="s">
        <v>737</v>
      </c>
      <c r="D167" s="454" t="s">
        <v>738</v>
      </c>
      <c r="E167" s="454" t="s">
        <v>739</v>
      </c>
      <c r="F167" s="498" t="s">
        <v>740</v>
      </c>
      <c r="G167" s="488">
        <v>11</v>
      </c>
      <c r="H167" s="488">
        <v>11</v>
      </c>
      <c r="I167" s="485"/>
      <c r="J167" s="499"/>
      <c r="K167" s="500">
        <v>44575</v>
      </c>
      <c r="L167" s="500">
        <v>44910</v>
      </c>
      <c r="M167" s="454" t="s">
        <v>741</v>
      </c>
      <c r="N167" s="484" t="s">
        <v>742</v>
      </c>
      <c r="O167" s="501"/>
      <c r="P167" s="491"/>
      <c r="Q167" s="1"/>
      <c r="R167" s="1"/>
      <c r="S167" s="1"/>
      <c r="T167" s="1"/>
      <c r="U167" s="1"/>
      <c r="V167" s="1"/>
      <c r="W167" s="1"/>
      <c r="X167" s="1"/>
      <c r="Y167" s="1"/>
      <c r="Z167" s="1"/>
      <c r="AA167" s="1"/>
      <c r="AB167" s="1"/>
      <c r="AC167" s="1"/>
      <c r="AD167" s="1"/>
    </row>
    <row r="168" spans="1:30" s="2" customFormat="1" ht="30" x14ac:dyDescent="0.25">
      <c r="A168" s="1"/>
      <c r="B168" s="705"/>
      <c r="C168" s="712" t="s">
        <v>743</v>
      </c>
      <c r="D168" s="596" t="s">
        <v>744</v>
      </c>
      <c r="E168" s="596" t="s">
        <v>745</v>
      </c>
      <c r="F168" s="498" t="s">
        <v>746</v>
      </c>
      <c r="G168" s="502" t="s">
        <v>747</v>
      </c>
      <c r="H168" s="502" t="s">
        <v>747</v>
      </c>
      <c r="I168" s="485"/>
      <c r="J168" s="503"/>
      <c r="K168" s="504">
        <v>44593</v>
      </c>
      <c r="L168" s="504">
        <v>44915</v>
      </c>
      <c r="M168" s="596" t="s">
        <v>748</v>
      </c>
      <c r="N168" s="713" t="s">
        <v>749</v>
      </c>
      <c r="O168" s="501"/>
      <c r="P168" s="491"/>
      <c r="Q168" s="1"/>
      <c r="R168" s="1"/>
      <c r="S168" s="1"/>
      <c r="T168" s="1"/>
      <c r="U168" s="1"/>
      <c r="V168" s="1"/>
      <c r="W168" s="1"/>
      <c r="X168" s="1"/>
      <c r="Y168" s="1"/>
      <c r="Z168" s="1"/>
      <c r="AA168" s="1"/>
      <c r="AB168" s="1"/>
      <c r="AC168" s="1"/>
      <c r="AD168" s="1"/>
    </row>
    <row r="169" spans="1:30" s="2" customFormat="1" x14ac:dyDescent="0.25">
      <c r="A169" s="1"/>
      <c r="B169" s="705"/>
      <c r="C169" s="712"/>
      <c r="D169" s="596"/>
      <c r="E169" s="596"/>
      <c r="F169" s="505" t="s">
        <v>750</v>
      </c>
      <c r="G169" s="502" t="s">
        <v>751</v>
      </c>
      <c r="H169" s="502" t="s">
        <v>751</v>
      </c>
      <c r="I169" s="485"/>
      <c r="J169" s="503"/>
      <c r="K169" s="504">
        <v>44593</v>
      </c>
      <c r="L169" s="504">
        <v>44915</v>
      </c>
      <c r="M169" s="596"/>
      <c r="N169" s="713"/>
      <c r="O169" s="501"/>
      <c r="P169" s="491"/>
      <c r="Q169" s="1"/>
      <c r="R169" s="1"/>
      <c r="S169" s="1"/>
      <c r="T169" s="1"/>
      <c r="U169" s="1"/>
      <c r="V169" s="1"/>
      <c r="W169" s="1"/>
      <c r="X169" s="1"/>
      <c r="Y169" s="1"/>
      <c r="Z169" s="1"/>
      <c r="AA169" s="1"/>
      <c r="AB169" s="1"/>
      <c r="AC169" s="1"/>
      <c r="AD169" s="1"/>
    </row>
    <row r="170" spans="1:30" s="2" customFormat="1" ht="30" x14ac:dyDescent="0.25">
      <c r="A170" s="1"/>
      <c r="B170" s="705"/>
      <c r="C170" s="712"/>
      <c r="D170" s="596"/>
      <c r="E170" s="596"/>
      <c r="F170" s="498" t="s">
        <v>752</v>
      </c>
      <c r="G170" s="506" t="s">
        <v>106</v>
      </c>
      <c r="H170" s="499" t="s">
        <v>753</v>
      </c>
      <c r="I170" s="485"/>
      <c r="J170" s="503"/>
      <c r="K170" s="504">
        <v>44593</v>
      </c>
      <c r="L170" s="504">
        <v>44915</v>
      </c>
      <c r="M170" s="596"/>
      <c r="N170" s="713"/>
      <c r="O170" s="501"/>
      <c r="P170" s="491"/>
      <c r="Q170" s="1"/>
      <c r="R170" s="1"/>
      <c r="S170" s="1"/>
      <c r="T170" s="1"/>
      <c r="U170" s="1"/>
      <c r="V170" s="1"/>
      <c r="W170" s="1"/>
      <c r="X170" s="1"/>
      <c r="Y170" s="1"/>
      <c r="Z170" s="1"/>
      <c r="AA170" s="1"/>
      <c r="AB170" s="1"/>
      <c r="AC170" s="1"/>
      <c r="AD170" s="1"/>
    </row>
    <row r="171" spans="1:30" s="2" customFormat="1" ht="75" x14ac:dyDescent="0.25">
      <c r="A171" s="1"/>
      <c r="B171" s="705"/>
      <c r="C171" s="714" t="s">
        <v>754</v>
      </c>
      <c r="D171" s="596" t="s">
        <v>755</v>
      </c>
      <c r="E171" s="454"/>
      <c r="F171" s="507" t="s">
        <v>756</v>
      </c>
      <c r="G171" s="502" t="s">
        <v>757</v>
      </c>
      <c r="H171" s="502" t="s">
        <v>757</v>
      </c>
      <c r="I171" s="489"/>
      <c r="J171" s="508"/>
      <c r="K171" s="500">
        <v>44593</v>
      </c>
      <c r="L171" s="500">
        <v>44743</v>
      </c>
      <c r="M171" s="454" t="s">
        <v>758</v>
      </c>
      <c r="N171" s="484" t="s">
        <v>759</v>
      </c>
      <c r="O171" s="501"/>
      <c r="P171" s="491"/>
      <c r="Q171" s="1"/>
      <c r="R171" s="1"/>
      <c r="S171" s="1"/>
      <c r="T171" s="1"/>
      <c r="U171" s="1"/>
      <c r="V171" s="1"/>
      <c r="W171" s="1"/>
      <c r="X171" s="1"/>
      <c r="Y171" s="1"/>
      <c r="Z171" s="1"/>
      <c r="AA171" s="1"/>
      <c r="AB171" s="1"/>
      <c r="AC171" s="1"/>
      <c r="AD171" s="1"/>
    </row>
    <row r="172" spans="1:30" s="2" customFormat="1" ht="45" x14ac:dyDescent="0.25">
      <c r="A172" s="1"/>
      <c r="B172" s="705"/>
      <c r="C172" s="714"/>
      <c r="D172" s="596"/>
      <c r="E172" s="454"/>
      <c r="F172" s="507" t="s">
        <v>760</v>
      </c>
      <c r="G172" s="502" t="s">
        <v>757</v>
      </c>
      <c r="H172" s="502" t="s">
        <v>757</v>
      </c>
      <c r="I172" s="489"/>
      <c r="J172" s="508"/>
      <c r="K172" s="452">
        <v>44562</v>
      </c>
      <c r="L172" s="452">
        <v>44925</v>
      </c>
      <c r="M172" s="454" t="s">
        <v>761</v>
      </c>
      <c r="N172" s="484" t="s">
        <v>762</v>
      </c>
      <c r="O172" s="501"/>
      <c r="P172" s="491"/>
      <c r="Q172" s="1"/>
      <c r="R172" s="1"/>
      <c r="S172" s="1"/>
      <c r="T172" s="1"/>
      <c r="U172" s="1"/>
      <c r="V172" s="1"/>
      <c r="W172" s="1"/>
      <c r="X172" s="1"/>
      <c r="Y172" s="1"/>
      <c r="Z172" s="1"/>
      <c r="AA172" s="1"/>
      <c r="AB172" s="1"/>
      <c r="AC172" s="1"/>
      <c r="AD172" s="1"/>
    </row>
    <row r="173" spans="1:30" s="2" customFormat="1" ht="60" x14ac:dyDescent="0.25">
      <c r="A173" s="1"/>
      <c r="B173" s="705"/>
      <c r="C173" s="714" t="s">
        <v>763</v>
      </c>
      <c r="D173" s="596" t="s">
        <v>764</v>
      </c>
      <c r="E173" s="596" t="s">
        <v>765</v>
      </c>
      <c r="F173" s="451" t="s">
        <v>766</v>
      </c>
      <c r="G173" s="502" t="s">
        <v>767</v>
      </c>
      <c r="H173" s="502" t="s">
        <v>767</v>
      </c>
      <c r="I173" s="489"/>
      <c r="J173" s="508"/>
      <c r="K173" s="500">
        <v>44564</v>
      </c>
      <c r="L173" s="500">
        <v>44925</v>
      </c>
      <c r="M173" s="596" t="s">
        <v>768</v>
      </c>
      <c r="N173" s="715" t="s">
        <v>769</v>
      </c>
      <c r="O173" s="501"/>
      <c r="P173" s="491"/>
      <c r="Q173" s="1"/>
      <c r="R173" s="1"/>
      <c r="S173" s="1"/>
      <c r="T173" s="1"/>
      <c r="U173" s="1"/>
      <c r="V173" s="1"/>
      <c r="W173" s="1"/>
      <c r="X173" s="1"/>
      <c r="Y173" s="1"/>
      <c r="Z173" s="1"/>
      <c r="AA173" s="1"/>
      <c r="AB173" s="1"/>
      <c r="AC173" s="1"/>
      <c r="AD173" s="1"/>
    </row>
    <row r="174" spans="1:30" s="2" customFormat="1" ht="30" x14ac:dyDescent="0.25">
      <c r="A174" s="1"/>
      <c r="B174" s="705"/>
      <c r="C174" s="714"/>
      <c r="D174" s="596"/>
      <c r="E174" s="596"/>
      <c r="F174" s="451" t="s">
        <v>770</v>
      </c>
      <c r="G174" s="502" t="s">
        <v>747</v>
      </c>
      <c r="H174" s="502" t="s">
        <v>747</v>
      </c>
      <c r="I174" s="489"/>
      <c r="J174" s="508"/>
      <c r="K174" s="452">
        <v>44621</v>
      </c>
      <c r="L174" s="452">
        <v>44866</v>
      </c>
      <c r="M174" s="596"/>
      <c r="N174" s="715"/>
      <c r="O174" s="501"/>
      <c r="P174" s="491"/>
      <c r="Q174" s="1"/>
      <c r="R174" s="1"/>
      <c r="S174" s="1"/>
      <c r="T174" s="1"/>
      <c r="U174" s="1"/>
      <c r="V174" s="1"/>
      <c r="W174" s="1"/>
      <c r="X174" s="1"/>
      <c r="Y174" s="1"/>
      <c r="Z174" s="1"/>
      <c r="AA174" s="1"/>
      <c r="AB174" s="1"/>
      <c r="AC174" s="1"/>
      <c r="AD174" s="1"/>
    </row>
    <row r="175" spans="1:30" s="2" customFormat="1" ht="45" x14ac:dyDescent="0.25">
      <c r="A175" s="1"/>
      <c r="B175" s="705"/>
      <c r="C175" s="589" t="s">
        <v>771</v>
      </c>
      <c r="D175" s="716"/>
      <c r="E175" s="717" t="s">
        <v>772</v>
      </c>
      <c r="F175" s="509" t="s">
        <v>773</v>
      </c>
      <c r="G175" s="488">
        <v>24</v>
      </c>
      <c r="H175" s="488">
        <v>24</v>
      </c>
      <c r="I175" s="485"/>
      <c r="J175" s="487"/>
      <c r="K175" s="496">
        <v>44564</v>
      </c>
      <c r="L175" s="496">
        <v>44925</v>
      </c>
      <c r="M175" s="717" t="s">
        <v>774</v>
      </c>
      <c r="N175" s="718" t="s">
        <v>775</v>
      </c>
      <c r="O175" s="491"/>
      <c r="P175" s="491"/>
      <c r="Q175" s="1"/>
      <c r="R175" s="1"/>
      <c r="S175" s="1"/>
      <c r="T175" s="1"/>
      <c r="U175" s="1"/>
      <c r="V175" s="1"/>
      <c r="W175" s="1"/>
      <c r="X175" s="1"/>
      <c r="Y175" s="1"/>
      <c r="Z175" s="1"/>
      <c r="AA175" s="1"/>
      <c r="AB175" s="1"/>
      <c r="AC175" s="1"/>
      <c r="AD175" s="1"/>
    </row>
    <row r="176" spans="1:30" s="2" customFormat="1" ht="30" x14ac:dyDescent="0.25">
      <c r="A176" s="1"/>
      <c r="B176" s="705"/>
      <c r="C176" s="589"/>
      <c r="D176" s="716"/>
      <c r="E176" s="717"/>
      <c r="F176" s="719" t="s">
        <v>776</v>
      </c>
      <c r="G176" s="510">
        <v>3</v>
      </c>
      <c r="H176" s="510">
        <v>3</v>
      </c>
      <c r="I176" s="511"/>
      <c r="J176" s="512"/>
      <c r="K176" s="496">
        <v>44691</v>
      </c>
      <c r="L176" s="496">
        <v>44880</v>
      </c>
      <c r="M176" s="717"/>
      <c r="N176" s="718"/>
      <c r="O176" s="513"/>
      <c r="P176" s="513"/>
      <c r="Q176" s="1"/>
      <c r="R176" s="1"/>
      <c r="S176" s="1"/>
      <c r="T176" s="1"/>
      <c r="U176" s="1"/>
      <c r="V176" s="1"/>
      <c r="W176" s="1"/>
      <c r="X176" s="1"/>
      <c r="Y176" s="1"/>
      <c r="Z176" s="1"/>
      <c r="AA176" s="1"/>
      <c r="AB176" s="1"/>
      <c r="AC176" s="1"/>
      <c r="AD176" s="1"/>
    </row>
    <row r="177" spans="1:30" s="2" customFormat="1" ht="85.5" x14ac:dyDescent="0.25">
      <c r="A177" s="1"/>
      <c r="B177" s="705"/>
      <c r="C177" s="47" t="s">
        <v>777</v>
      </c>
      <c r="D177" s="574" t="s">
        <v>778</v>
      </c>
      <c r="E177" s="574" t="s">
        <v>779</v>
      </c>
      <c r="F177" s="509" t="s">
        <v>780</v>
      </c>
      <c r="G177" s="720" t="s">
        <v>747</v>
      </c>
      <c r="H177" s="510">
        <v>4</v>
      </c>
      <c r="I177" s="485"/>
      <c r="J177" s="487"/>
      <c r="K177" s="496">
        <v>44683</v>
      </c>
      <c r="L177" s="496">
        <v>44925</v>
      </c>
      <c r="M177" s="574" t="s">
        <v>781</v>
      </c>
      <c r="N177" s="484" t="s">
        <v>782</v>
      </c>
      <c r="O177" s="514"/>
      <c r="P177" s="486"/>
      <c r="Q177" s="1"/>
      <c r="R177" s="1"/>
      <c r="S177" s="1"/>
      <c r="T177" s="1"/>
      <c r="U177" s="1"/>
      <c r="V177" s="1"/>
      <c r="W177" s="1"/>
      <c r="X177" s="1"/>
      <c r="Y177" s="1"/>
      <c r="Z177" s="1"/>
      <c r="AA177" s="1"/>
      <c r="AB177" s="1"/>
      <c r="AC177" s="1"/>
      <c r="AD177" s="1"/>
    </row>
    <row r="178" spans="1:30" s="2" customFormat="1" ht="45" x14ac:dyDescent="0.25">
      <c r="A178" s="1"/>
      <c r="B178" s="705"/>
      <c r="C178" s="721" t="s">
        <v>783</v>
      </c>
      <c r="D178" s="580" t="s">
        <v>784</v>
      </c>
      <c r="E178" s="515" t="s">
        <v>785</v>
      </c>
      <c r="F178" s="516" t="s">
        <v>786</v>
      </c>
      <c r="G178" s="517">
        <v>2</v>
      </c>
      <c r="H178" s="517">
        <v>2</v>
      </c>
      <c r="I178" s="518"/>
      <c r="J178" s="519"/>
      <c r="K178" s="520" t="s">
        <v>787</v>
      </c>
      <c r="L178" s="500">
        <v>44925</v>
      </c>
      <c r="M178" s="580" t="s">
        <v>788</v>
      </c>
      <c r="N178" s="521" t="s">
        <v>789</v>
      </c>
      <c r="O178" s="522"/>
      <c r="P178" s="522"/>
      <c r="Q178" s="1"/>
      <c r="R178" s="1"/>
      <c r="S178" s="1"/>
      <c r="T178" s="1"/>
      <c r="U178" s="1"/>
      <c r="V178" s="1"/>
      <c r="W178" s="1"/>
      <c r="X178" s="1"/>
      <c r="Y178" s="1"/>
      <c r="Z178" s="1"/>
      <c r="AA178" s="1"/>
      <c r="AB178" s="1"/>
      <c r="AC178" s="1"/>
      <c r="AD178" s="1"/>
    </row>
    <row r="179" spans="1:30" s="2" customFormat="1" ht="30" x14ac:dyDescent="0.25">
      <c r="A179" s="1"/>
      <c r="B179" s="705"/>
      <c r="C179" s="721"/>
      <c r="D179" s="580"/>
      <c r="E179" s="515" t="s">
        <v>790</v>
      </c>
      <c r="F179" s="516" t="s">
        <v>791</v>
      </c>
      <c r="G179" s="517">
        <v>1</v>
      </c>
      <c r="H179" s="517">
        <v>1</v>
      </c>
      <c r="I179" s="518"/>
      <c r="J179" s="519"/>
      <c r="K179" s="523">
        <v>44593</v>
      </c>
      <c r="L179" s="523">
        <v>44915</v>
      </c>
      <c r="M179" s="580"/>
      <c r="N179" s="524" t="s">
        <v>792</v>
      </c>
      <c r="O179" s="522"/>
      <c r="P179" s="522"/>
      <c r="Q179" s="1"/>
      <c r="R179" s="1"/>
      <c r="S179" s="1"/>
      <c r="T179" s="1"/>
      <c r="U179" s="1"/>
      <c r="V179" s="1"/>
      <c r="W179" s="1"/>
      <c r="X179" s="1"/>
      <c r="Y179" s="1"/>
      <c r="Z179" s="1"/>
      <c r="AA179" s="1"/>
      <c r="AB179" s="1"/>
      <c r="AC179" s="1"/>
      <c r="AD179" s="1"/>
    </row>
    <row r="180" spans="1:30" s="2" customFormat="1" ht="30" x14ac:dyDescent="0.25">
      <c r="A180" s="1"/>
      <c r="B180" s="705"/>
      <c r="C180" s="721"/>
      <c r="D180" s="580"/>
      <c r="E180" s="515" t="s">
        <v>793</v>
      </c>
      <c r="F180" s="525" t="s">
        <v>794</v>
      </c>
      <c r="G180" s="517">
        <v>1</v>
      </c>
      <c r="H180" s="517">
        <v>1</v>
      </c>
      <c r="I180" s="518"/>
      <c r="J180" s="519"/>
      <c r="K180" s="523">
        <v>44593</v>
      </c>
      <c r="L180" s="523">
        <v>44915</v>
      </c>
      <c r="M180" s="580"/>
      <c r="N180" s="524" t="s">
        <v>795</v>
      </c>
      <c r="O180" s="522"/>
      <c r="P180" s="522"/>
      <c r="Q180" s="1"/>
      <c r="R180" s="1"/>
      <c r="S180" s="1"/>
      <c r="T180" s="1"/>
      <c r="U180" s="1"/>
      <c r="V180" s="1"/>
      <c r="W180" s="1"/>
      <c r="X180" s="1"/>
      <c r="Y180" s="1"/>
      <c r="Z180" s="1"/>
      <c r="AA180" s="1"/>
      <c r="AB180" s="1"/>
      <c r="AC180" s="1"/>
      <c r="AD180" s="1"/>
    </row>
    <row r="181" spans="1:30" s="2" customFormat="1" ht="30" x14ac:dyDescent="0.25">
      <c r="A181" s="1"/>
      <c r="B181" s="705"/>
      <c r="C181" s="721"/>
      <c r="D181" s="580"/>
      <c r="E181" s="515" t="s">
        <v>796</v>
      </c>
      <c r="F181" s="525" t="s">
        <v>797</v>
      </c>
      <c r="G181" s="517">
        <v>1</v>
      </c>
      <c r="H181" s="517">
        <v>1</v>
      </c>
      <c r="I181" s="518"/>
      <c r="J181" s="519"/>
      <c r="K181" s="523">
        <v>44593</v>
      </c>
      <c r="L181" s="523">
        <v>44915</v>
      </c>
      <c r="M181" s="580"/>
      <c r="N181" s="524" t="s">
        <v>798</v>
      </c>
      <c r="O181" s="522"/>
      <c r="P181" s="522"/>
      <c r="Q181" s="1"/>
      <c r="R181" s="1"/>
      <c r="S181" s="1"/>
      <c r="T181" s="1"/>
      <c r="U181" s="1"/>
      <c r="V181" s="1"/>
      <c r="W181" s="1"/>
      <c r="X181" s="1"/>
      <c r="Y181" s="1"/>
      <c r="Z181" s="1"/>
      <c r="AA181" s="1"/>
      <c r="AB181" s="1"/>
      <c r="AC181" s="1"/>
      <c r="AD181" s="1"/>
    </row>
    <row r="182" spans="1:30" s="2" customFormat="1" ht="11.25" customHeight="1" x14ac:dyDescent="0.25">
      <c r="A182" s="1"/>
      <c r="B182" s="705"/>
      <c r="C182" s="721"/>
      <c r="D182" s="580"/>
      <c r="E182" s="526" t="s">
        <v>799</v>
      </c>
      <c r="F182" s="525" t="s">
        <v>800</v>
      </c>
      <c r="G182" s="517">
        <v>2</v>
      </c>
      <c r="H182" s="517">
        <v>2</v>
      </c>
      <c r="I182" s="518"/>
      <c r="J182" s="519"/>
      <c r="K182" s="523">
        <v>44621</v>
      </c>
      <c r="L182" s="523">
        <v>44915</v>
      </c>
      <c r="M182" s="580"/>
      <c r="N182" s="524" t="s">
        <v>801</v>
      </c>
      <c r="O182" s="522"/>
      <c r="P182" s="522"/>
      <c r="Q182" s="1"/>
      <c r="R182" s="1"/>
      <c r="S182" s="1"/>
      <c r="T182" s="1"/>
      <c r="U182" s="1"/>
      <c r="V182" s="1"/>
      <c r="W182" s="1"/>
      <c r="X182" s="1"/>
      <c r="Y182" s="1"/>
      <c r="Z182" s="1"/>
      <c r="AA182" s="1"/>
      <c r="AB182" s="1"/>
      <c r="AC182" s="1"/>
      <c r="AD182" s="1"/>
    </row>
    <row r="183" spans="1:30" s="2" customFormat="1" ht="60.75" customHeight="1" x14ac:dyDescent="0.25">
      <c r="A183" s="1"/>
      <c r="B183" s="705"/>
      <c r="C183" s="722" t="s">
        <v>802</v>
      </c>
      <c r="D183" s="723" t="s">
        <v>803</v>
      </c>
      <c r="E183" s="723" t="s">
        <v>804</v>
      </c>
      <c r="F183" s="526" t="s">
        <v>805</v>
      </c>
      <c r="G183" s="527">
        <v>4</v>
      </c>
      <c r="H183" s="527">
        <v>4</v>
      </c>
      <c r="I183" s="489"/>
      <c r="J183" s="528"/>
      <c r="K183" s="724">
        <v>44593</v>
      </c>
      <c r="L183" s="724">
        <v>44915</v>
      </c>
      <c r="M183" s="723" t="s">
        <v>806</v>
      </c>
      <c r="N183" s="723" t="s">
        <v>807</v>
      </c>
      <c r="O183" s="529"/>
      <c r="P183" s="529"/>
      <c r="Q183" s="1"/>
      <c r="R183" s="1"/>
      <c r="S183" s="1"/>
      <c r="T183" s="1"/>
      <c r="U183" s="1"/>
      <c r="V183" s="1"/>
      <c r="W183" s="1"/>
      <c r="X183" s="1"/>
      <c r="Y183" s="1"/>
      <c r="Z183" s="1"/>
      <c r="AA183" s="1"/>
      <c r="AB183" s="1"/>
      <c r="AC183" s="1"/>
      <c r="AD183" s="1"/>
    </row>
    <row r="184" spans="1:30" s="2" customFormat="1" ht="30" x14ac:dyDescent="0.25">
      <c r="A184" s="1"/>
      <c r="B184" s="705"/>
      <c r="C184" s="722"/>
      <c r="D184" s="723"/>
      <c r="E184" s="723"/>
      <c r="F184" s="526" t="s">
        <v>808</v>
      </c>
      <c r="G184" s="527">
        <v>2</v>
      </c>
      <c r="H184" s="527">
        <v>2</v>
      </c>
      <c r="I184" s="485"/>
      <c r="J184" s="528"/>
      <c r="K184" s="724"/>
      <c r="L184" s="724"/>
      <c r="M184" s="723"/>
      <c r="N184" s="723"/>
      <c r="O184" s="529"/>
      <c r="P184" s="529"/>
      <c r="Q184" s="1"/>
      <c r="R184" s="1"/>
      <c r="S184" s="1"/>
      <c r="T184" s="1"/>
      <c r="U184" s="1"/>
      <c r="V184" s="1"/>
      <c r="W184" s="1"/>
      <c r="X184" s="1"/>
      <c r="Y184" s="1"/>
      <c r="Z184" s="1"/>
      <c r="AA184" s="1"/>
      <c r="AB184" s="1"/>
      <c r="AC184" s="1"/>
      <c r="AD184" s="1"/>
    </row>
    <row r="185" spans="1:30" s="2" customFormat="1" ht="30" x14ac:dyDescent="0.25">
      <c r="A185" s="1"/>
      <c r="B185" s="705"/>
      <c r="C185" s="722"/>
      <c r="D185" s="723"/>
      <c r="E185" s="723"/>
      <c r="F185" s="526" t="s">
        <v>809</v>
      </c>
      <c r="G185" s="527">
        <v>2</v>
      </c>
      <c r="H185" s="527">
        <v>2</v>
      </c>
      <c r="I185" s="485"/>
      <c r="J185" s="528"/>
      <c r="K185" s="724"/>
      <c r="L185" s="724"/>
      <c r="M185" s="723"/>
      <c r="N185" s="723"/>
      <c r="O185" s="529"/>
      <c r="P185" s="529"/>
      <c r="Q185" s="1"/>
      <c r="R185" s="1"/>
      <c r="S185" s="1"/>
      <c r="T185" s="1"/>
      <c r="U185" s="1"/>
      <c r="V185" s="1"/>
      <c r="W185" s="1"/>
      <c r="X185" s="1"/>
      <c r="Y185" s="1"/>
      <c r="Z185" s="1"/>
      <c r="AA185" s="1"/>
      <c r="AB185" s="1"/>
      <c r="AC185" s="1"/>
      <c r="AD185" s="1"/>
    </row>
    <row r="186" spans="1:30" s="1" customFormat="1" x14ac:dyDescent="0.25">
      <c r="B186" s="668"/>
      <c r="C186" s="668"/>
      <c r="D186" s="668"/>
      <c r="E186" s="668"/>
      <c r="F186" s="668"/>
      <c r="G186" s="668"/>
      <c r="H186" s="668"/>
      <c r="I186" s="668"/>
      <c r="J186" s="668"/>
      <c r="K186" s="668"/>
      <c r="L186" s="668"/>
      <c r="M186" s="97" t="s">
        <v>144</v>
      </c>
      <c r="N186" s="339" t="s">
        <v>150</v>
      </c>
      <c r="O186" s="339"/>
      <c r="P186" s="339"/>
    </row>
    <row r="187" spans="1:30" s="2" customFormat="1" x14ac:dyDescent="0.25">
      <c r="A187" s="1"/>
      <c r="B187" s="668"/>
      <c r="C187" s="668"/>
      <c r="D187" s="668"/>
      <c r="E187" s="668"/>
      <c r="F187" s="668"/>
      <c r="G187" s="668"/>
      <c r="H187" s="668"/>
      <c r="I187" s="668"/>
      <c r="J187" s="668"/>
      <c r="K187" s="668"/>
      <c r="L187" s="668"/>
      <c r="M187" s="97" t="s">
        <v>117</v>
      </c>
      <c r="N187" s="339" t="s">
        <v>146</v>
      </c>
      <c r="O187" s="339"/>
      <c r="P187" s="339"/>
      <c r="Q187" s="1"/>
    </row>
    <row r="188" spans="1:30" s="2" customFormat="1" hidden="1" x14ac:dyDescent="0.25">
      <c r="A188" s="1"/>
      <c r="B188" s="668"/>
      <c r="C188" s="668"/>
      <c r="D188" s="668"/>
      <c r="E188" s="668"/>
      <c r="F188" s="668"/>
      <c r="G188" s="668"/>
      <c r="H188" s="668"/>
      <c r="I188" s="668"/>
      <c r="J188" s="668"/>
      <c r="K188" s="668"/>
      <c r="L188" s="668"/>
      <c r="M188" s="63" t="s">
        <v>118</v>
      </c>
      <c r="N188" s="668"/>
      <c r="O188" s="67"/>
      <c r="P188" s="67"/>
      <c r="Q188" s="1"/>
    </row>
    <row r="189" spans="1:30" s="2" customFormat="1" ht="14.25" customHeight="1" x14ac:dyDescent="0.25">
      <c r="A189" s="1"/>
      <c r="B189" s="175" t="s">
        <v>6</v>
      </c>
      <c r="C189" s="340" t="s">
        <v>810</v>
      </c>
      <c r="D189" s="340"/>
      <c r="E189" s="340"/>
      <c r="F189" s="340"/>
      <c r="G189" s="340"/>
      <c r="H189" s="340"/>
      <c r="I189" s="340"/>
      <c r="J189" s="340"/>
      <c r="K189" s="340"/>
      <c r="L189" s="340"/>
      <c r="M189" s="340"/>
      <c r="N189" s="340"/>
      <c r="O189" s="340"/>
      <c r="P189" s="340"/>
      <c r="Q189" s="1"/>
    </row>
    <row r="190" spans="1:30" s="2" customFormat="1" ht="15.75" x14ac:dyDescent="0.25">
      <c r="A190" s="1"/>
      <c r="B190" s="175" t="s">
        <v>141</v>
      </c>
      <c r="C190" s="725" t="s">
        <v>133</v>
      </c>
      <c r="D190" s="725"/>
      <c r="E190" s="725"/>
      <c r="F190" s="725"/>
      <c r="G190" s="725"/>
      <c r="H190" s="725"/>
      <c r="I190" s="725"/>
      <c r="J190" s="725"/>
      <c r="K190" s="725"/>
      <c r="L190" s="725"/>
      <c r="M190" s="725"/>
      <c r="N190" s="725"/>
      <c r="O190" s="175"/>
      <c r="P190" s="175"/>
      <c r="Q190" s="530"/>
      <c r="R190" s="530"/>
      <c r="S190" s="530"/>
      <c r="T190" s="530"/>
      <c r="U190" s="1"/>
      <c r="V190" s="1"/>
      <c r="W190" s="5"/>
      <c r="X190" s="1"/>
      <c r="Y190" s="5"/>
      <c r="Z190" s="6"/>
      <c r="AA190" s="5"/>
      <c r="AB190" s="1"/>
      <c r="AC190" s="1"/>
    </row>
    <row r="191" spans="1:30" s="2" customFormat="1" ht="15.75" x14ac:dyDescent="0.25">
      <c r="A191" s="1"/>
      <c r="B191" s="477" t="s">
        <v>7</v>
      </c>
      <c r="C191" s="340" t="s">
        <v>66</v>
      </c>
      <c r="D191" s="340"/>
      <c r="E191" s="340"/>
      <c r="F191" s="340"/>
      <c r="G191" s="340"/>
      <c r="H191" s="340"/>
      <c r="I191" s="340"/>
      <c r="J191" s="340"/>
      <c r="K191" s="340"/>
      <c r="L191" s="340"/>
      <c r="M191" s="340"/>
      <c r="N191" s="340"/>
      <c r="O191" s="340"/>
      <c r="P191" s="340"/>
      <c r="Q191" s="1"/>
    </row>
    <row r="192" spans="1:30" s="2" customFormat="1" ht="18.75" x14ac:dyDescent="0.25">
      <c r="A192" s="1"/>
      <c r="B192" s="531" t="s">
        <v>3</v>
      </c>
      <c r="C192" s="531"/>
      <c r="D192" s="531"/>
      <c r="E192" s="531"/>
      <c r="F192" s="531"/>
      <c r="G192" s="531"/>
      <c r="H192" s="531"/>
      <c r="I192" s="531"/>
      <c r="J192" s="531"/>
      <c r="K192" s="531"/>
      <c r="L192" s="531"/>
      <c r="M192" s="726" t="s">
        <v>19</v>
      </c>
      <c r="N192" s="726"/>
      <c r="O192" s="459"/>
      <c r="P192" s="459"/>
      <c r="Q192" s="532"/>
      <c r="R192" s="533"/>
      <c r="S192" s="1"/>
      <c r="T192" s="1"/>
      <c r="U192" s="10"/>
      <c r="V192" s="10"/>
      <c r="W192" s="1"/>
      <c r="X192" s="1"/>
      <c r="Y192" s="1"/>
      <c r="Z192" s="1"/>
      <c r="AA192" s="1"/>
    </row>
    <row r="193" spans="1:20" s="437" customFormat="1" ht="15.75" customHeight="1" x14ac:dyDescent="0.25">
      <c r="A193" s="436"/>
      <c r="B193" s="534" t="s">
        <v>158</v>
      </c>
      <c r="C193" s="534" t="s">
        <v>0</v>
      </c>
      <c r="D193" s="535" t="s">
        <v>152</v>
      </c>
      <c r="E193" s="535" t="s">
        <v>154</v>
      </c>
      <c r="F193" s="534" t="s">
        <v>1</v>
      </c>
      <c r="G193" s="534" t="s">
        <v>343</v>
      </c>
      <c r="H193" s="534" t="s">
        <v>61</v>
      </c>
      <c r="I193" s="534" t="s">
        <v>151</v>
      </c>
      <c r="J193" s="534" t="s">
        <v>5</v>
      </c>
      <c r="K193" s="535" t="s">
        <v>149</v>
      </c>
      <c r="L193" s="534"/>
      <c r="M193" s="535" t="s">
        <v>142</v>
      </c>
      <c r="N193" s="535" t="s">
        <v>153</v>
      </c>
      <c r="O193" s="335" t="s">
        <v>119</v>
      </c>
      <c r="P193" s="335" t="s">
        <v>120</v>
      </c>
      <c r="Q193" s="436"/>
    </row>
    <row r="194" spans="1:20" s="437" customFormat="1" ht="40.5" customHeight="1" x14ac:dyDescent="0.25">
      <c r="A194" s="436"/>
      <c r="B194" s="534"/>
      <c r="C194" s="534"/>
      <c r="D194" s="535"/>
      <c r="E194" s="535"/>
      <c r="F194" s="534"/>
      <c r="G194" s="534"/>
      <c r="H194" s="534"/>
      <c r="I194" s="534"/>
      <c r="J194" s="534"/>
      <c r="K194" s="536" t="s">
        <v>15</v>
      </c>
      <c r="L194" s="536" t="s">
        <v>16</v>
      </c>
      <c r="M194" s="535"/>
      <c r="N194" s="535"/>
      <c r="O194" s="335"/>
      <c r="P194" s="335"/>
      <c r="Q194" s="436"/>
    </row>
    <row r="195" spans="1:20" s="107" customFormat="1" ht="78.75" x14ac:dyDescent="0.2">
      <c r="A195" s="103"/>
      <c r="B195" s="697" t="s">
        <v>811</v>
      </c>
      <c r="C195" s="697" t="s">
        <v>812</v>
      </c>
      <c r="D195" s="608" t="s">
        <v>813</v>
      </c>
      <c r="E195" s="607" t="s">
        <v>814</v>
      </c>
      <c r="F195" s="178" t="s">
        <v>815</v>
      </c>
      <c r="G195" s="179" t="s">
        <v>106</v>
      </c>
      <c r="H195" s="179" t="s">
        <v>106</v>
      </c>
      <c r="I195" s="297">
        <v>0.25</v>
      </c>
      <c r="J195" s="537" t="s">
        <v>816</v>
      </c>
      <c r="K195" s="301" t="s">
        <v>446</v>
      </c>
      <c r="L195" s="301" t="s">
        <v>446</v>
      </c>
      <c r="M195" s="290" t="s">
        <v>817</v>
      </c>
      <c r="N195" s="538" t="s">
        <v>818</v>
      </c>
      <c r="O195" s="96"/>
      <c r="P195" s="96"/>
      <c r="Q195" s="101"/>
      <c r="R195" s="106"/>
      <c r="S195" s="106"/>
      <c r="T195" s="103"/>
    </row>
    <row r="196" spans="1:20" s="107" customFormat="1" ht="47.25" x14ac:dyDescent="0.2">
      <c r="A196" s="103"/>
      <c r="B196" s="697"/>
      <c r="C196" s="697"/>
      <c r="D196" s="608"/>
      <c r="E196" s="607"/>
      <c r="F196" s="541" t="s">
        <v>819</v>
      </c>
      <c r="G196" s="179" t="s">
        <v>106</v>
      </c>
      <c r="H196" s="179" t="s">
        <v>106</v>
      </c>
      <c r="I196" s="539" t="s">
        <v>820</v>
      </c>
      <c r="J196" s="179"/>
      <c r="K196" s="301" t="s">
        <v>446</v>
      </c>
      <c r="L196" s="301" t="s">
        <v>446</v>
      </c>
      <c r="M196" s="290" t="s">
        <v>821</v>
      </c>
      <c r="N196" s="538" t="s">
        <v>822</v>
      </c>
      <c r="O196" s="96"/>
      <c r="P196" s="96"/>
      <c r="Q196" s="101"/>
      <c r="R196" s="106"/>
      <c r="S196" s="106"/>
      <c r="T196" s="103"/>
    </row>
    <row r="197" spans="1:20" s="107" customFormat="1" ht="47.25" x14ac:dyDescent="0.2">
      <c r="A197" s="103"/>
      <c r="B197" s="697"/>
      <c r="C197" s="697"/>
      <c r="D197" s="608"/>
      <c r="E197" s="607"/>
      <c r="F197" s="178" t="s">
        <v>823</v>
      </c>
      <c r="G197" s="179" t="s">
        <v>106</v>
      </c>
      <c r="H197" s="179" t="s">
        <v>106</v>
      </c>
      <c r="I197" s="539" t="s">
        <v>820</v>
      </c>
      <c r="J197" s="179"/>
      <c r="K197" s="301" t="s">
        <v>446</v>
      </c>
      <c r="L197" s="301" t="s">
        <v>446</v>
      </c>
      <c r="M197" s="290" t="s">
        <v>824</v>
      </c>
      <c r="N197" s="538" t="s">
        <v>825</v>
      </c>
      <c r="O197" s="96"/>
      <c r="P197" s="96"/>
      <c r="Q197" s="101"/>
      <c r="R197" s="106"/>
      <c r="S197" s="106"/>
      <c r="T197" s="103"/>
    </row>
    <row r="198" spans="1:20" s="107" customFormat="1" ht="47.25" x14ac:dyDescent="0.2">
      <c r="A198" s="103"/>
      <c r="B198" s="697"/>
      <c r="C198" s="346" t="s">
        <v>826</v>
      </c>
      <c r="D198" s="608" t="s">
        <v>827</v>
      </c>
      <c r="E198" s="608" t="s">
        <v>828</v>
      </c>
      <c r="F198" s="178" t="s">
        <v>829</v>
      </c>
      <c r="G198" s="179" t="s">
        <v>106</v>
      </c>
      <c r="H198" s="179" t="s">
        <v>106</v>
      </c>
      <c r="I198" s="540">
        <v>15</v>
      </c>
      <c r="J198" s="179"/>
      <c r="K198" s="301" t="s">
        <v>830</v>
      </c>
      <c r="L198" s="301" t="s">
        <v>831</v>
      </c>
      <c r="M198" s="290" t="s">
        <v>832</v>
      </c>
      <c r="N198" s="538" t="s">
        <v>833</v>
      </c>
      <c r="O198" s="96"/>
      <c r="P198" s="96"/>
      <c r="Q198" s="101"/>
      <c r="R198" s="106"/>
      <c r="S198" s="106"/>
      <c r="T198" s="103"/>
    </row>
    <row r="199" spans="1:20" s="107" customFormat="1" ht="47.25" x14ac:dyDescent="0.2">
      <c r="A199" s="103"/>
      <c r="B199" s="697"/>
      <c r="C199" s="346"/>
      <c r="D199" s="608"/>
      <c r="E199" s="608"/>
      <c r="F199" s="178" t="s">
        <v>834</v>
      </c>
      <c r="G199" s="179" t="s">
        <v>106</v>
      </c>
      <c r="H199" s="179" t="s">
        <v>106</v>
      </c>
      <c r="I199" s="539"/>
      <c r="J199" s="179"/>
      <c r="K199" s="301" t="s">
        <v>830</v>
      </c>
      <c r="L199" s="301" t="s">
        <v>831</v>
      </c>
      <c r="M199" s="290" t="s">
        <v>835</v>
      </c>
      <c r="N199" s="538" t="s">
        <v>836</v>
      </c>
      <c r="O199" s="96"/>
      <c r="P199" s="96"/>
      <c r="Q199" s="101"/>
      <c r="R199" s="106"/>
      <c r="S199" s="106"/>
      <c r="T199" s="103"/>
    </row>
    <row r="200" spans="1:20" s="107" customFormat="1" ht="31.5" x14ac:dyDescent="0.2">
      <c r="A200" s="103"/>
      <c r="B200" s="697"/>
      <c r="C200" s="346"/>
      <c r="D200" s="608"/>
      <c r="E200" s="608"/>
      <c r="F200" s="178" t="s">
        <v>837</v>
      </c>
      <c r="G200" s="179" t="s">
        <v>106</v>
      </c>
      <c r="H200" s="179" t="s">
        <v>106</v>
      </c>
      <c r="I200" s="539">
        <v>11</v>
      </c>
      <c r="J200" s="179"/>
      <c r="K200" s="301" t="s">
        <v>830</v>
      </c>
      <c r="L200" s="301" t="s">
        <v>831</v>
      </c>
      <c r="M200" s="290" t="s">
        <v>838</v>
      </c>
      <c r="N200" s="538" t="s">
        <v>839</v>
      </c>
      <c r="O200" s="96"/>
      <c r="P200" s="96"/>
      <c r="Q200" s="101"/>
      <c r="R200" s="106"/>
      <c r="S200" s="106"/>
      <c r="T200" s="103"/>
    </row>
    <row r="201" spans="1:20" s="107" customFormat="1" ht="47.25" x14ac:dyDescent="0.2">
      <c r="A201" s="103"/>
      <c r="B201" s="697"/>
      <c r="C201" s="346"/>
      <c r="D201" s="608"/>
      <c r="E201" s="608"/>
      <c r="F201" s="178" t="s">
        <v>840</v>
      </c>
      <c r="G201" s="179" t="s">
        <v>106</v>
      </c>
      <c r="H201" s="179" t="s">
        <v>106</v>
      </c>
      <c r="I201" s="539">
        <v>30</v>
      </c>
      <c r="J201" s="179"/>
      <c r="K201" s="301" t="s">
        <v>830</v>
      </c>
      <c r="L201" s="301" t="s">
        <v>831</v>
      </c>
      <c r="M201" s="290" t="s">
        <v>835</v>
      </c>
      <c r="N201" s="538" t="s">
        <v>841</v>
      </c>
      <c r="O201" s="96"/>
      <c r="P201" s="96"/>
      <c r="Q201" s="101"/>
      <c r="R201" s="106"/>
      <c r="S201" s="106"/>
      <c r="T201" s="103"/>
    </row>
    <row r="202" spans="1:20" s="107" customFormat="1" ht="78.75" x14ac:dyDescent="0.2">
      <c r="A202" s="103"/>
      <c r="B202" s="697"/>
      <c r="C202" s="346"/>
      <c r="D202" s="608"/>
      <c r="E202" s="608"/>
      <c r="F202" s="178" t="s">
        <v>842</v>
      </c>
      <c r="G202" s="179" t="s">
        <v>106</v>
      </c>
      <c r="H202" s="179" t="s">
        <v>106</v>
      </c>
      <c r="I202" s="539">
        <v>0</v>
      </c>
      <c r="J202" s="179" t="s">
        <v>843</v>
      </c>
      <c r="K202" s="301" t="s">
        <v>830</v>
      </c>
      <c r="L202" s="301" t="s">
        <v>831</v>
      </c>
      <c r="M202" s="290" t="s">
        <v>835</v>
      </c>
      <c r="N202" s="538" t="s">
        <v>841</v>
      </c>
      <c r="O202" s="96"/>
      <c r="P202" s="96"/>
      <c r="Q202" s="101"/>
      <c r="R202" s="106"/>
      <c r="S202" s="106"/>
      <c r="T202" s="103"/>
    </row>
    <row r="203" spans="1:20" s="107" customFormat="1" ht="47.25" x14ac:dyDescent="0.2">
      <c r="A203" s="103"/>
      <c r="B203" s="697"/>
      <c r="C203" s="346"/>
      <c r="D203" s="608"/>
      <c r="E203" s="608"/>
      <c r="F203" s="178" t="s">
        <v>844</v>
      </c>
      <c r="G203" s="179" t="s">
        <v>106</v>
      </c>
      <c r="H203" s="179" t="s">
        <v>106</v>
      </c>
      <c r="I203" s="539">
        <v>1135</v>
      </c>
      <c r="J203" s="179"/>
      <c r="K203" s="301" t="s">
        <v>830</v>
      </c>
      <c r="L203" s="301" t="s">
        <v>831</v>
      </c>
      <c r="M203" s="290" t="s">
        <v>845</v>
      </c>
      <c r="N203" s="538" t="s">
        <v>846</v>
      </c>
      <c r="O203" s="96"/>
      <c r="P203" s="96"/>
      <c r="Q203" s="101"/>
      <c r="R203" s="106"/>
      <c r="S203" s="106"/>
      <c r="T203" s="103"/>
    </row>
    <row r="204" spans="1:20" s="107" customFormat="1" ht="47.25" x14ac:dyDescent="0.2">
      <c r="A204" s="103"/>
      <c r="B204" s="697"/>
      <c r="C204" s="346"/>
      <c r="D204" s="608"/>
      <c r="E204" s="608"/>
      <c r="F204" s="541" t="s">
        <v>847</v>
      </c>
      <c r="G204" s="179" t="s">
        <v>106</v>
      </c>
      <c r="H204" s="179" t="s">
        <v>106</v>
      </c>
      <c r="I204" s="539">
        <v>3</v>
      </c>
      <c r="J204" s="179"/>
      <c r="K204" s="301" t="s">
        <v>830</v>
      </c>
      <c r="L204" s="301" t="s">
        <v>831</v>
      </c>
      <c r="M204" s="290" t="s">
        <v>848</v>
      </c>
      <c r="N204" s="538" t="s">
        <v>849</v>
      </c>
      <c r="O204" s="96"/>
      <c r="P204" s="96"/>
      <c r="Q204" s="101"/>
      <c r="R204" s="106"/>
      <c r="S204" s="106"/>
      <c r="T204" s="103"/>
    </row>
    <row r="205" spans="1:20" s="107" customFormat="1" ht="63" x14ac:dyDescent="0.2">
      <c r="A205" s="103"/>
      <c r="B205" s="697"/>
      <c r="C205" s="346"/>
      <c r="D205" s="608"/>
      <c r="E205" s="608"/>
      <c r="F205" s="541" t="s">
        <v>850</v>
      </c>
      <c r="G205" s="179" t="s">
        <v>106</v>
      </c>
      <c r="H205" s="179" t="s">
        <v>106</v>
      </c>
      <c r="I205" s="539">
        <v>0</v>
      </c>
      <c r="J205" s="179" t="s">
        <v>851</v>
      </c>
      <c r="K205" s="301" t="s">
        <v>830</v>
      </c>
      <c r="L205" s="301" t="s">
        <v>831</v>
      </c>
      <c r="M205" s="290" t="s">
        <v>852</v>
      </c>
      <c r="N205" s="538" t="s">
        <v>853</v>
      </c>
      <c r="O205" s="96"/>
      <c r="P205" s="96"/>
      <c r="Q205" s="101"/>
      <c r="R205" s="106"/>
      <c r="S205" s="106"/>
      <c r="T205" s="103"/>
    </row>
    <row r="206" spans="1:20" s="107" customFormat="1" ht="47.25" x14ac:dyDescent="0.2">
      <c r="A206" s="103"/>
      <c r="B206" s="697"/>
      <c r="C206" s="346"/>
      <c r="D206" s="608"/>
      <c r="E206" s="608"/>
      <c r="F206" s="541" t="s">
        <v>854</v>
      </c>
      <c r="G206" s="179" t="s">
        <v>106</v>
      </c>
      <c r="H206" s="179" t="s">
        <v>106</v>
      </c>
      <c r="I206" s="539">
        <v>18</v>
      </c>
      <c r="J206" s="179"/>
      <c r="K206" s="301" t="s">
        <v>830</v>
      </c>
      <c r="L206" s="301" t="s">
        <v>831</v>
      </c>
      <c r="M206" s="290" t="s">
        <v>855</v>
      </c>
      <c r="N206" s="538" t="s">
        <v>856</v>
      </c>
      <c r="O206" s="96"/>
      <c r="P206" s="96"/>
      <c r="Q206" s="101"/>
      <c r="R206" s="106"/>
      <c r="S206" s="106"/>
      <c r="T206" s="103"/>
    </row>
    <row r="207" spans="1:20" s="107" customFormat="1" ht="47.25" x14ac:dyDescent="0.2">
      <c r="A207" s="103"/>
      <c r="B207" s="697"/>
      <c r="C207" s="346"/>
      <c r="D207" s="608"/>
      <c r="E207" s="608"/>
      <c r="F207" s="541" t="s">
        <v>857</v>
      </c>
      <c r="G207" s="179" t="s">
        <v>106</v>
      </c>
      <c r="H207" s="179" t="s">
        <v>106</v>
      </c>
      <c r="I207" s="539">
        <v>72</v>
      </c>
      <c r="J207" s="179"/>
      <c r="K207" s="301" t="s">
        <v>830</v>
      </c>
      <c r="L207" s="301" t="s">
        <v>831</v>
      </c>
      <c r="M207" s="290" t="s">
        <v>848</v>
      </c>
      <c r="N207" s="538" t="s">
        <v>858</v>
      </c>
      <c r="O207" s="96"/>
      <c r="P207" s="96"/>
      <c r="Q207" s="101"/>
      <c r="R207" s="106"/>
      <c r="S207" s="106"/>
      <c r="T207" s="103"/>
    </row>
    <row r="208" spans="1:20" s="107" customFormat="1" ht="47.25" x14ac:dyDescent="0.2">
      <c r="A208" s="103"/>
      <c r="B208" s="697"/>
      <c r="C208" s="346"/>
      <c r="D208" s="608"/>
      <c r="E208" s="608"/>
      <c r="F208" s="541" t="s">
        <v>859</v>
      </c>
      <c r="G208" s="179" t="s">
        <v>106</v>
      </c>
      <c r="H208" s="179" t="s">
        <v>106</v>
      </c>
      <c r="I208" s="540">
        <v>151</v>
      </c>
      <c r="J208" s="179"/>
      <c r="K208" s="301" t="s">
        <v>830</v>
      </c>
      <c r="L208" s="301" t="s">
        <v>831</v>
      </c>
      <c r="M208" s="290" t="s">
        <v>860</v>
      </c>
      <c r="N208" s="538" t="s">
        <v>858</v>
      </c>
      <c r="O208" s="96"/>
      <c r="P208" s="96"/>
      <c r="Q208" s="101"/>
      <c r="R208" s="106"/>
      <c r="S208" s="106"/>
      <c r="T208" s="103"/>
    </row>
    <row r="209" spans="1:20" s="107" customFormat="1" ht="63" x14ac:dyDescent="0.2">
      <c r="A209" s="103"/>
      <c r="B209" s="697"/>
      <c r="C209" s="289" t="s">
        <v>861</v>
      </c>
      <c r="D209" s="542" t="s">
        <v>862</v>
      </c>
      <c r="E209" s="542" t="s">
        <v>863</v>
      </c>
      <c r="F209" s="178" t="s">
        <v>864</v>
      </c>
      <c r="G209" s="179" t="s">
        <v>106</v>
      </c>
      <c r="H209" s="179" t="s">
        <v>106</v>
      </c>
      <c r="I209" s="539">
        <v>3</v>
      </c>
      <c r="J209" s="537" t="s">
        <v>865</v>
      </c>
      <c r="K209" s="301" t="s">
        <v>446</v>
      </c>
      <c r="L209" s="301" t="s">
        <v>446</v>
      </c>
      <c r="M209" s="290" t="s">
        <v>866</v>
      </c>
      <c r="N209" s="538" t="s">
        <v>867</v>
      </c>
      <c r="O209" s="96"/>
      <c r="P209" s="96"/>
      <c r="Q209" s="101"/>
      <c r="R209" s="106"/>
      <c r="S209" s="106"/>
      <c r="T209" s="103"/>
    </row>
    <row r="210" spans="1:20" s="107" customFormat="1" ht="96" customHeight="1" x14ac:dyDescent="0.2">
      <c r="A210" s="103"/>
      <c r="B210" s="697"/>
      <c r="C210" s="289" t="s">
        <v>868</v>
      </c>
      <c r="D210" s="542" t="s">
        <v>869</v>
      </c>
      <c r="E210" s="542" t="s">
        <v>870</v>
      </c>
      <c r="F210" s="543" t="s">
        <v>1316</v>
      </c>
      <c r="G210" s="179" t="s">
        <v>106</v>
      </c>
      <c r="H210" s="179" t="s">
        <v>106</v>
      </c>
      <c r="I210" s="539">
        <v>0</v>
      </c>
      <c r="J210" s="179" t="s">
        <v>871</v>
      </c>
      <c r="K210" s="301" t="s">
        <v>446</v>
      </c>
      <c r="L210" s="301" t="s">
        <v>446</v>
      </c>
      <c r="M210" s="290" t="s">
        <v>872</v>
      </c>
      <c r="N210" s="538" t="s">
        <v>873</v>
      </c>
      <c r="O210" s="96"/>
      <c r="P210" s="96"/>
      <c r="Q210" s="101"/>
      <c r="R210" s="106"/>
      <c r="S210" s="106"/>
      <c r="T210" s="103"/>
    </row>
    <row r="211" spans="1:20" s="2" customFormat="1" ht="2.25" customHeight="1" x14ac:dyDescent="0.25">
      <c r="A211" s="1"/>
      <c r="B211" s="668"/>
      <c r="C211" s="522"/>
      <c r="D211" s="668"/>
      <c r="E211" s="668"/>
      <c r="F211" s="522"/>
      <c r="G211" s="668"/>
      <c r="H211" s="668"/>
      <c r="I211" s="668"/>
      <c r="J211" s="668"/>
      <c r="K211" s="668"/>
      <c r="L211" s="668"/>
      <c r="M211" s="668"/>
      <c r="N211" s="668"/>
      <c r="O211" s="668"/>
      <c r="P211" s="668"/>
    </row>
    <row r="212" spans="1:20" s="1" customFormat="1" ht="11.25" customHeight="1" x14ac:dyDescent="0.25">
      <c r="B212" s="668"/>
      <c r="C212" s="668"/>
      <c r="D212" s="668"/>
      <c r="E212" s="668"/>
      <c r="F212" s="668"/>
      <c r="G212" s="668"/>
      <c r="H212" s="668"/>
      <c r="I212" s="668"/>
      <c r="J212" s="668"/>
      <c r="K212" s="668"/>
      <c r="L212" s="668"/>
      <c r="M212" s="544"/>
      <c r="N212" s="545"/>
      <c r="O212" s="545"/>
      <c r="P212" s="545"/>
    </row>
    <row r="213" spans="1:20" s="2" customFormat="1" ht="15.75" hidden="1" x14ac:dyDescent="0.25">
      <c r="A213" s="1"/>
      <c r="B213" s="668"/>
      <c r="C213" s="668"/>
      <c r="D213" s="668"/>
      <c r="E213" s="668"/>
      <c r="F213" s="668"/>
      <c r="G213" s="668"/>
      <c r="H213" s="668"/>
      <c r="I213" s="668"/>
      <c r="J213" s="668"/>
      <c r="K213" s="668"/>
      <c r="L213" s="668"/>
      <c r="M213" s="544" t="s">
        <v>117</v>
      </c>
      <c r="N213" s="545" t="s">
        <v>146</v>
      </c>
      <c r="O213" s="545"/>
      <c r="P213" s="545"/>
      <c r="Q213" s="1"/>
    </row>
    <row r="214" spans="1:20" s="2" customFormat="1" hidden="1" x14ac:dyDescent="0.25">
      <c r="A214" s="1"/>
      <c r="B214" s="668"/>
      <c r="C214" s="668"/>
      <c r="D214" s="668"/>
      <c r="E214" s="668"/>
      <c r="F214" s="668"/>
      <c r="G214" s="668"/>
      <c r="H214" s="668"/>
      <c r="I214" s="668"/>
      <c r="J214" s="668"/>
      <c r="K214" s="668"/>
      <c r="L214" s="668"/>
      <c r="M214" s="63" t="s">
        <v>118</v>
      </c>
      <c r="N214" s="668"/>
      <c r="O214" s="67"/>
      <c r="P214" s="67"/>
      <c r="Q214" s="1"/>
    </row>
    <row r="215" spans="1:20" s="2" customFormat="1" ht="24.75" customHeight="1" x14ac:dyDescent="0.25">
      <c r="A215" s="1"/>
      <c r="B215" s="175" t="s">
        <v>6</v>
      </c>
      <c r="C215" s="546" t="s">
        <v>147</v>
      </c>
      <c r="D215" s="546"/>
      <c r="E215" s="546"/>
      <c r="F215" s="546"/>
      <c r="G215" s="546"/>
      <c r="H215" s="546"/>
      <c r="I215" s="546"/>
      <c r="J215" s="546"/>
      <c r="K215" s="546"/>
      <c r="L215" s="546"/>
      <c r="M215" s="544" t="s">
        <v>144</v>
      </c>
      <c r="N215" s="545" t="s">
        <v>150</v>
      </c>
      <c r="O215" s="545"/>
      <c r="P215" s="545"/>
      <c r="Q215" s="1"/>
    </row>
    <row r="216" spans="1:20" s="2" customFormat="1" ht="16.5" customHeight="1" x14ac:dyDescent="0.25">
      <c r="A216" s="1"/>
      <c r="B216" s="175" t="s">
        <v>141</v>
      </c>
      <c r="C216" s="546" t="s">
        <v>133</v>
      </c>
      <c r="D216" s="546"/>
      <c r="E216" s="546"/>
      <c r="F216" s="546"/>
      <c r="G216" s="546"/>
      <c r="H216" s="546"/>
      <c r="I216" s="546"/>
      <c r="J216" s="546"/>
      <c r="K216" s="546"/>
      <c r="L216" s="546"/>
      <c r="M216" s="544" t="s">
        <v>117</v>
      </c>
      <c r="N216" s="545" t="s">
        <v>146</v>
      </c>
      <c r="O216" s="545"/>
      <c r="P216" s="545"/>
      <c r="Q216" s="1"/>
    </row>
    <row r="217" spans="1:20" s="2" customFormat="1" ht="31.5" customHeight="1" x14ac:dyDescent="0.25">
      <c r="A217" s="1"/>
      <c r="B217" s="477" t="s">
        <v>7</v>
      </c>
      <c r="C217" s="547" t="s">
        <v>874</v>
      </c>
      <c r="D217" s="547"/>
      <c r="E217" s="547"/>
      <c r="F217" s="547"/>
      <c r="G217" s="547"/>
      <c r="H217" s="547"/>
      <c r="I217" s="547"/>
      <c r="J217" s="547"/>
      <c r="K217" s="547"/>
      <c r="L217" s="547"/>
      <c r="M217" s="547"/>
      <c r="N217" s="547"/>
      <c r="O217" s="547"/>
      <c r="P217" s="547"/>
      <c r="Q217" s="1"/>
    </row>
    <row r="218" spans="1:20" s="2" customFormat="1" ht="23.25" customHeight="1" x14ac:dyDescent="0.25">
      <c r="A218" s="1"/>
      <c r="B218" s="434" t="s">
        <v>3</v>
      </c>
      <c r="C218" s="434"/>
      <c r="D218" s="434"/>
      <c r="E218" s="434"/>
      <c r="F218" s="434"/>
      <c r="G218" s="434"/>
      <c r="H218" s="434"/>
      <c r="I218" s="434"/>
      <c r="J218" s="434"/>
      <c r="K218" s="434"/>
      <c r="L218" s="434"/>
      <c r="M218" s="434"/>
      <c r="N218" s="434" t="s">
        <v>19</v>
      </c>
      <c r="O218" s="434"/>
      <c r="P218" s="435" t="s">
        <v>123</v>
      </c>
      <c r="Q218" s="1"/>
    </row>
    <row r="219" spans="1:20" s="437" customFormat="1" ht="63.75" customHeight="1" x14ac:dyDescent="0.25">
      <c r="A219" s="436"/>
      <c r="B219" s="334" t="s">
        <v>158</v>
      </c>
      <c r="C219" s="334" t="s">
        <v>0</v>
      </c>
      <c r="D219" s="335" t="s">
        <v>152</v>
      </c>
      <c r="E219" s="335" t="s">
        <v>154</v>
      </c>
      <c r="F219" s="334" t="s">
        <v>1</v>
      </c>
      <c r="G219" s="335" t="s">
        <v>343</v>
      </c>
      <c r="H219" s="335" t="s">
        <v>61</v>
      </c>
      <c r="I219" s="335" t="s">
        <v>151</v>
      </c>
      <c r="J219" s="335" t="s">
        <v>875</v>
      </c>
      <c r="K219" s="335" t="s">
        <v>149</v>
      </c>
      <c r="L219" s="334"/>
      <c r="M219" s="335" t="s">
        <v>142</v>
      </c>
      <c r="N219" s="335" t="s">
        <v>153</v>
      </c>
      <c r="O219" s="335" t="s">
        <v>119</v>
      </c>
      <c r="P219" s="335" t="s">
        <v>120</v>
      </c>
      <c r="Q219" s="436"/>
    </row>
    <row r="220" spans="1:20" s="437" customFormat="1" ht="11.25" customHeight="1" x14ac:dyDescent="0.25">
      <c r="A220" s="436"/>
      <c r="B220" s="334"/>
      <c r="C220" s="334"/>
      <c r="D220" s="334"/>
      <c r="E220" s="334"/>
      <c r="F220" s="334"/>
      <c r="G220" s="334"/>
      <c r="H220" s="335"/>
      <c r="I220" s="335"/>
      <c r="J220" s="335"/>
      <c r="K220" s="100" t="s">
        <v>15</v>
      </c>
      <c r="L220" s="100" t="s">
        <v>16</v>
      </c>
      <c r="M220" s="335"/>
      <c r="N220" s="335"/>
      <c r="O220" s="335"/>
      <c r="P220" s="335"/>
      <c r="Q220" s="436"/>
    </row>
    <row r="221" spans="1:20" s="437" customFormat="1" ht="102" customHeight="1" x14ac:dyDescent="0.25">
      <c r="A221" s="436"/>
      <c r="B221" s="455"/>
      <c r="C221" s="548" t="s">
        <v>876</v>
      </c>
      <c r="D221" s="290" t="s">
        <v>877</v>
      </c>
      <c r="E221" s="466" t="s">
        <v>878</v>
      </c>
      <c r="F221" s="290" t="s">
        <v>879</v>
      </c>
      <c r="G221" s="727">
        <v>1</v>
      </c>
      <c r="H221" s="294" t="s">
        <v>880</v>
      </c>
      <c r="I221" s="727">
        <v>1</v>
      </c>
      <c r="J221" s="294"/>
      <c r="K221" s="728">
        <v>44564</v>
      </c>
      <c r="L221" s="728">
        <v>44926</v>
      </c>
      <c r="M221" s="300" t="s">
        <v>881</v>
      </c>
      <c r="N221" s="300" t="s">
        <v>882</v>
      </c>
      <c r="O221" s="302"/>
      <c r="P221" s="302"/>
      <c r="Q221" s="436"/>
    </row>
    <row r="222" spans="1:20" s="437" customFormat="1" ht="261.75" customHeight="1" x14ac:dyDescent="0.25">
      <c r="A222" s="436"/>
      <c r="B222" s="455"/>
      <c r="C222" s="729" t="s">
        <v>883</v>
      </c>
      <c r="D222" s="290" t="s">
        <v>884</v>
      </c>
      <c r="E222" s="466" t="s">
        <v>885</v>
      </c>
      <c r="F222" s="290" t="s">
        <v>886</v>
      </c>
      <c r="G222" s="727">
        <v>0.85</v>
      </c>
      <c r="H222" s="294">
        <v>0.9</v>
      </c>
      <c r="I222" s="727">
        <v>1</v>
      </c>
      <c r="J222" s="294" t="s">
        <v>887</v>
      </c>
      <c r="K222" s="728">
        <v>44743</v>
      </c>
      <c r="L222" s="728">
        <v>44876</v>
      </c>
      <c r="M222" s="549" t="s">
        <v>888</v>
      </c>
      <c r="N222" s="549" t="s">
        <v>889</v>
      </c>
      <c r="O222" s="302"/>
      <c r="P222" s="302"/>
      <c r="Q222" s="436"/>
    </row>
    <row r="223" spans="1:20" s="437" customFormat="1" ht="233.25" customHeight="1" x14ac:dyDescent="0.25">
      <c r="A223" s="436"/>
      <c r="B223" s="455" t="s">
        <v>625</v>
      </c>
      <c r="C223" s="687" t="s">
        <v>890</v>
      </c>
      <c r="D223" s="347" t="s">
        <v>884</v>
      </c>
      <c r="E223" s="688" t="s">
        <v>885</v>
      </c>
      <c r="F223" s="551" t="s">
        <v>891</v>
      </c>
      <c r="G223" s="730">
        <v>1</v>
      </c>
      <c r="H223" s="348">
        <v>1</v>
      </c>
      <c r="I223" s="727"/>
      <c r="J223" s="348" t="s">
        <v>892</v>
      </c>
      <c r="K223" s="728">
        <v>44739</v>
      </c>
      <c r="L223" s="728">
        <v>44820</v>
      </c>
      <c r="M223" s="549" t="s">
        <v>893</v>
      </c>
      <c r="N223" s="550" t="s">
        <v>894</v>
      </c>
      <c r="O223" s="302"/>
      <c r="P223" s="302"/>
      <c r="Q223" s="436"/>
    </row>
    <row r="224" spans="1:20" s="437" customFormat="1" ht="269.25" customHeight="1" x14ac:dyDescent="0.25">
      <c r="A224" s="436"/>
      <c r="B224" s="455"/>
      <c r="C224" s="687"/>
      <c r="D224" s="347"/>
      <c r="E224" s="688"/>
      <c r="F224" s="551" t="s">
        <v>895</v>
      </c>
      <c r="G224" s="730"/>
      <c r="H224" s="348"/>
      <c r="I224" s="727"/>
      <c r="J224" s="348"/>
      <c r="K224" s="728">
        <v>44823</v>
      </c>
      <c r="L224" s="728">
        <v>44844</v>
      </c>
      <c r="M224" s="549" t="s">
        <v>893</v>
      </c>
      <c r="N224" s="550" t="s">
        <v>896</v>
      </c>
      <c r="O224" s="302"/>
      <c r="P224" s="302"/>
      <c r="Q224" s="436"/>
    </row>
    <row r="225" spans="1:20" s="437" customFormat="1" ht="269.25" customHeight="1" x14ac:dyDescent="0.25">
      <c r="A225" s="436"/>
      <c r="B225" s="455"/>
      <c r="C225" s="552" t="s">
        <v>897</v>
      </c>
      <c r="D225" s="553" t="s">
        <v>898</v>
      </c>
      <c r="E225" s="553" t="s">
        <v>899</v>
      </c>
      <c r="F225" s="553" t="s">
        <v>900</v>
      </c>
      <c r="G225" s="438" t="s">
        <v>106</v>
      </c>
      <c r="H225" s="554">
        <v>1</v>
      </c>
      <c r="I225" s="727"/>
      <c r="J225" s="294"/>
      <c r="K225" s="555">
        <v>44743</v>
      </c>
      <c r="L225" s="555">
        <v>44926</v>
      </c>
      <c r="M225" s="556" t="s">
        <v>901</v>
      </c>
      <c r="N225" s="553" t="s">
        <v>902</v>
      </c>
      <c r="O225" s="302"/>
      <c r="P225" s="302"/>
      <c r="Q225" s="436"/>
    </row>
    <row r="226" spans="1:20" s="437" customFormat="1" ht="201" customHeight="1" x14ac:dyDescent="0.25">
      <c r="A226" s="436"/>
      <c r="B226" s="455"/>
      <c r="C226" s="552" t="s">
        <v>903</v>
      </c>
      <c r="D226" s="515" t="s">
        <v>904</v>
      </c>
      <c r="E226" s="515" t="s">
        <v>905</v>
      </c>
      <c r="F226" s="557" t="s">
        <v>906</v>
      </c>
      <c r="G226" s="558" t="s">
        <v>106</v>
      </c>
      <c r="H226" s="554">
        <v>1</v>
      </c>
      <c r="I226" s="727"/>
      <c r="J226" s="294"/>
      <c r="K226" s="555">
        <v>44743</v>
      </c>
      <c r="L226" s="559">
        <v>44834</v>
      </c>
      <c r="M226" s="557" t="s">
        <v>907</v>
      </c>
      <c r="N226" s="553" t="s">
        <v>908</v>
      </c>
      <c r="O226" s="302"/>
      <c r="P226" s="302"/>
      <c r="Q226" s="436"/>
    </row>
    <row r="227" spans="1:20" s="441" customFormat="1" ht="153" customHeight="1" x14ac:dyDescent="0.25">
      <c r="A227" s="6"/>
      <c r="B227" s="455" t="s">
        <v>909</v>
      </c>
      <c r="C227" s="346" t="s">
        <v>910</v>
      </c>
      <c r="D227" s="347" t="s">
        <v>911</v>
      </c>
      <c r="E227" s="347" t="s">
        <v>912</v>
      </c>
      <c r="F227" s="551" t="s">
        <v>913</v>
      </c>
      <c r="G227" s="293" t="s">
        <v>373</v>
      </c>
      <c r="H227" s="293" t="s">
        <v>914</v>
      </c>
      <c r="I227" s="297">
        <v>1</v>
      </c>
      <c r="J227" s="352"/>
      <c r="K227" s="295">
        <v>44621</v>
      </c>
      <c r="L227" s="295">
        <v>44911</v>
      </c>
      <c r="M227" s="289" t="s">
        <v>915</v>
      </c>
      <c r="N227" s="560" t="s">
        <v>894</v>
      </c>
      <c r="O227" s="96"/>
      <c r="P227" s="96"/>
      <c r="Q227" s="1"/>
      <c r="R227" s="440"/>
      <c r="S227" s="440"/>
      <c r="T227" s="6"/>
    </row>
    <row r="228" spans="1:20" s="441" customFormat="1" ht="138" customHeight="1" x14ac:dyDescent="0.25">
      <c r="A228" s="6"/>
      <c r="B228" s="455"/>
      <c r="C228" s="346"/>
      <c r="D228" s="347"/>
      <c r="E228" s="347"/>
      <c r="F228" s="561" t="s">
        <v>916</v>
      </c>
      <c r="G228" s="293" t="s">
        <v>917</v>
      </c>
      <c r="H228" s="293" t="s">
        <v>880</v>
      </c>
      <c r="I228" s="297">
        <v>1</v>
      </c>
      <c r="J228" s="352"/>
      <c r="K228" s="295">
        <v>44587</v>
      </c>
      <c r="L228" s="295">
        <v>44911</v>
      </c>
      <c r="M228" s="290" t="s">
        <v>918</v>
      </c>
      <c r="N228" s="560" t="s">
        <v>919</v>
      </c>
      <c r="O228" s="96"/>
      <c r="P228" s="96"/>
      <c r="Q228" s="1"/>
      <c r="R228" s="440"/>
      <c r="S228" s="440"/>
      <c r="T228" s="6"/>
    </row>
    <row r="229" spans="1:20" s="441" customFormat="1" ht="209.25" customHeight="1" x14ac:dyDescent="0.25">
      <c r="A229" s="6"/>
      <c r="B229" s="455"/>
      <c r="C229" s="625" t="s">
        <v>920</v>
      </c>
      <c r="D229" s="178" t="s">
        <v>921</v>
      </c>
      <c r="E229" s="561" t="s">
        <v>922</v>
      </c>
      <c r="F229" s="505" t="s">
        <v>923</v>
      </c>
      <c r="G229" s="293" t="s">
        <v>924</v>
      </c>
      <c r="H229" s="293" t="s">
        <v>924</v>
      </c>
      <c r="I229" s="297"/>
      <c r="J229" s="293"/>
      <c r="K229" s="295">
        <v>44676</v>
      </c>
      <c r="L229" s="295">
        <v>44911</v>
      </c>
      <c r="M229" s="178" t="s">
        <v>925</v>
      </c>
      <c r="N229" s="560" t="s">
        <v>926</v>
      </c>
      <c r="O229" s="96"/>
      <c r="P229" s="96"/>
      <c r="Q229" s="1"/>
      <c r="R229" s="440"/>
      <c r="S229" s="440"/>
      <c r="T229" s="6"/>
    </row>
    <row r="230" spans="1:20" s="441" customFormat="1" ht="107.25" customHeight="1" x14ac:dyDescent="0.25">
      <c r="A230" s="6"/>
      <c r="B230" s="455"/>
      <c r="C230" s="346" t="s">
        <v>927</v>
      </c>
      <c r="D230" s="347" t="s">
        <v>928</v>
      </c>
      <c r="E230" s="688" t="s">
        <v>929</v>
      </c>
      <c r="F230" s="562" t="s">
        <v>930</v>
      </c>
      <c r="G230" s="438" t="s">
        <v>373</v>
      </c>
      <c r="H230" s="438" t="s">
        <v>373</v>
      </c>
      <c r="I230" s="297"/>
      <c r="J230" s="293"/>
      <c r="K230" s="350">
        <v>44745</v>
      </c>
      <c r="L230" s="350">
        <v>44925</v>
      </c>
      <c r="M230" s="347" t="s">
        <v>931</v>
      </c>
      <c r="N230" s="698" t="s">
        <v>932</v>
      </c>
      <c r="O230" s="96"/>
      <c r="P230" s="96"/>
      <c r="Q230" s="1"/>
      <c r="R230" s="440"/>
      <c r="S230" s="440"/>
      <c r="T230" s="6"/>
    </row>
    <row r="231" spans="1:20" s="441" customFormat="1" ht="66" customHeight="1" x14ac:dyDescent="0.25">
      <c r="A231" s="6"/>
      <c r="B231" s="455"/>
      <c r="C231" s="346"/>
      <c r="D231" s="347"/>
      <c r="E231" s="688"/>
      <c r="F231" s="543" t="s">
        <v>933</v>
      </c>
      <c r="G231" s="438" t="s">
        <v>934</v>
      </c>
      <c r="H231" s="438" t="s">
        <v>934</v>
      </c>
      <c r="I231" s="297"/>
      <c r="J231" s="293"/>
      <c r="K231" s="350"/>
      <c r="L231" s="350"/>
      <c r="M231" s="347"/>
      <c r="N231" s="698"/>
      <c r="O231" s="96"/>
      <c r="P231" s="96"/>
      <c r="Q231" s="1"/>
      <c r="R231" s="440"/>
      <c r="S231" s="440"/>
      <c r="T231" s="6"/>
    </row>
    <row r="232" spans="1:20" s="441" customFormat="1" ht="66" customHeight="1" x14ac:dyDescent="0.25">
      <c r="A232" s="6"/>
      <c r="B232" s="455"/>
      <c r="C232" s="346"/>
      <c r="D232" s="347"/>
      <c r="E232" s="688"/>
      <c r="F232" s="543" t="s">
        <v>935</v>
      </c>
      <c r="G232" s="438" t="s">
        <v>936</v>
      </c>
      <c r="H232" s="438" t="s">
        <v>936</v>
      </c>
      <c r="I232" s="297"/>
      <c r="J232" s="293"/>
      <c r="K232" s="350"/>
      <c r="L232" s="350"/>
      <c r="M232" s="347"/>
      <c r="N232" s="698"/>
      <c r="O232" s="96"/>
      <c r="P232" s="96"/>
      <c r="Q232" s="1"/>
      <c r="R232" s="440"/>
      <c r="S232" s="440"/>
      <c r="T232" s="6"/>
    </row>
    <row r="233" spans="1:20" s="441" customFormat="1" ht="156" customHeight="1" x14ac:dyDescent="0.25">
      <c r="A233" s="6"/>
      <c r="B233" s="455"/>
      <c r="C233" s="346"/>
      <c r="D233" s="347"/>
      <c r="E233" s="688"/>
      <c r="F233" s="543" t="s">
        <v>937</v>
      </c>
      <c r="G233" s="438" t="s">
        <v>373</v>
      </c>
      <c r="H233" s="438" t="s">
        <v>373</v>
      </c>
      <c r="I233" s="297"/>
      <c r="J233" s="293"/>
      <c r="K233" s="350"/>
      <c r="L233" s="350"/>
      <c r="M233" s="347"/>
      <c r="N233" s="460" t="s">
        <v>938</v>
      </c>
      <c r="O233" s="96"/>
      <c r="P233" s="96"/>
      <c r="Q233" s="1"/>
      <c r="R233" s="440"/>
      <c r="S233" s="440"/>
      <c r="T233" s="6"/>
    </row>
    <row r="234" spans="1:20" s="441" customFormat="1" ht="138" customHeight="1" x14ac:dyDescent="0.25">
      <c r="A234" s="6"/>
      <c r="B234" s="455" t="s">
        <v>939</v>
      </c>
      <c r="C234" s="346"/>
      <c r="D234" s="347"/>
      <c r="E234" s="688"/>
      <c r="F234" s="543" t="s">
        <v>940</v>
      </c>
      <c r="G234" s="438" t="s">
        <v>373</v>
      </c>
      <c r="H234" s="438" t="s">
        <v>373</v>
      </c>
      <c r="I234" s="297"/>
      <c r="J234" s="293"/>
      <c r="K234" s="350"/>
      <c r="L234" s="350"/>
      <c r="M234" s="289" t="s">
        <v>941</v>
      </c>
      <c r="N234" s="460" t="s">
        <v>942</v>
      </c>
      <c r="O234" s="96"/>
      <c r="P234" s="96"/>
      <c r="Q234" s="1"/>
      <c r="R234" s="440"/>
      <c r="S234" s="440"/>
      <c r="T234" s="6"/>
    </row>
    <row r="235" spans="1:20" s="441" customFormat="1" ht="168.75" customHeight="1" x14ac:dyDescent="0.25">
      <c r="A235" s="6"/>
      <c r="B235" s="455"/>
      <c r="C235" s="346" t="s">
        <v>943</v>
      </c>
      <c r="D235" s="347" t="s">
        <v>944</v>
      </c>
      <c r="E235" s="688" t="s">
        <v>945</v>
      </c>
      <c r="F235" s="543" t="s">
        <v>946</v>
      </c>
      <c r="G235" s="438" t="s">
        <v>373</v>
      </c>
      <c r="H235" s="438" t="s">
        <v>373</v>
      </c>
      <c r="I235" s="297"/>
      <c r="J235" s="293"/>
      <c r="K235" s="295">
        <v>44745</v>
      </c>
      <c r="L235" s="295">
        <v>44925</v>
      </c>
      <c r="M235" s="347" t="s">
        <v>947</v>
      </c>
      <c r="N235" s="460" t="s">
        <v>948</v>
      </c>
      <c r="O235" s="96"/>
      <c r="P235" s="96"/>
      <c r="Q235" s="1"/>
      <c r="R235" s="440"/>
      <c r="S235" s="440"/>
      <c r="T235" s="6"/>
    </row>
    <row r="236" spans="1:20" s="441" customFormat="1" ht="173.25" customHeight="1" x14ac:dyDescent="0.25">
      <c r="A236" s="6"/>
      <c r="B236" s="455"/>
      <c r="C236" s="346"/>
      <c r="D236" s="347"/>
      <c r="E236" s="688"/>
      <c r="F236" s="543" t="s">
        <v>949</v>
      </c>
      <c r="G236" s="438" t="s">
        <v>373</v>
      </c>
      <c r="H236" s="438" t="s">
        <v>373</v>
      </c>
      <c r="I236" s="297"/>
      <c r="J236" s="293"/>
      <c r="K236" s="295">
        <v>44745</v>
      </c>
      <c r="L236" s="295">
        <v>44925</v>
      </c>
      <c r="M236" s="347"/>
      <c r="N236" s="460" t="s">
        <v>950</v>
      </c>
      <c r="O236" s="96"/>
      <c r="P236" s="96"/>
      <c r="Q236" s="1"/>
      <c r="R236" s="440"/>
      <c r="S236" s="440"/>
      <c r="T236" s="6"/>
    </row>
    <row r="237" spans="1:20" s="441" customFormat="1" ht="192" customHeight="1" x14ac:dyDescent="0.25">
      <c r="A237" s="6"/>
      <c r="B237" s="455"/>
      <c r="C237" s="289" t="s">
        <v>951</v>
      </c>
      <c r="D237" s="290" t="s">
        <v>952</v>
      </c>
      <c r="E237" s="466" t="s">
        <v>953</v>
      </c>
      <c r="F237" s="543" t="s">
        <v>954</v>
      </c>
      <c r="G237" s="438" t="s">
        <v>373</v>
      </c>
      <c r="H237" s="438" t="s">
        <v>373</v>
      </c>
      <c r="I237" s="297"/>
      <c r="J237" s="293"/>
      <c r="K237" s="295">
        <v>44565</v>
      </c>
      <c r="L237" s="295">
        <v>44925</v>
      </c>
      <c r="M237" s="290" t="s">
        <v>955</v>
      </c>
      <c r="N237" s="460" t="s">
        <v>956</v>
      </c>
      <c r="O237" s="563"/>
      <c r="P237" s="563"/>
      <c r="Q237" s="2"/>
      <c r="R237" s="440"/>
      <c r="S237" s="440"/>
      <c r="T237" s="6"/>
    </row>
    <row r="238" spans="1:20" s="441" customFormat="1" ht="102" customHeight="1" x14ac:dyDescent="0.25">
      <c r="A238" s="6"/>
      <c r="B238" s="455"/>
      <c r="C238" s="625" t="s">
        <v>957</v>
      </c>
      <c r="D238" s="178" t="s">
        <v>958</v>
      </c>
      <c r="E238" s="561" t="s">
        <v>959</v>
      </c>
      <c r="F238" s="543" t="s">
        <v>960</v>
      </c>
      <c r="G238" s="438" t="s">
        <v>373</v>
      </c>
      <c r="H238" s="438" t="s">
        <v>373</v>
      </c>
      <c r="I238" s="297"/>
      <c r="J238" s="293"/>
      <c r="K238" s="350">
        <v>44564</v>
      </c>
      <c r="L238" s="350">
        <v>44925</v>
      </c>
      <c r="M238" s="347" t="s">
        <v>961</v>
      </c>
      <c r="N238" s="698" t="s">
        <v>962</v>
      </c>
      <c r="O238" s="731"/>
      <c r="P238" s="731"/>
      <c r="Q238" s="2"/>
      <c r="R238" s="440"/>
      <c r="S238" s="440"/>
      <c r="T238" s="6"/>
    </row>
    <row r="239" spans="1:20" s="441" customFormat="1" ht="121.5" customHeight="1" x14ac:dyDescent="0.25">
      <c r="A239" s="6"/>
      <c r="B239" s="455"/>
      <c r="C239" s="625"/>
      <c r="D239" s="178"/>
      <c r="E239" s="561"/>
      <c r="F239" s="543" t="s">
        <v>963</v>
      </c>
      <c r="G239" s="438" t="s">
        <v>373</v>
      </c>
      <c r="H239" s="438" t="s">
        <v>373</v>
      </c>
      <c r="I239" s="297"/>
      <c r="J239" s="293"/>
      <c r="K239" s="350"/>
      <c r="L239" s="350"/>
      <c r="M239" s="347"/>
      <c r="N239" s="698"/>
      <c r="O239" s="731"/>
      <c r="P239" s="731"/>
      <c r="Q239" s="2"/>
      <c r="R239" s="440"/>
      <c r="S239" s="440"/>
      <c r="T239" s="6"/>
    </row>
    <row r="240" spans="1:20" s="441" customFormat="1" ht="100.5" customHeight="1" x14ac:dyDescent="0.25">
      <c r="A240" s="6"/>
      <c r="B240" s="455"/>
      <c r="C240" s="625"/>
      <c r="D240" s="178"/>
      <c r="E240" s="561"/>
      <c r="F240" s="543" t="s">
        <v>964</v>
      </c>
      <c r="G240" s="438" t="s">
        <v>373</v>
      </c>
      <c r="H240" s="438" t="s">
        <v>373</v>
      </c>
      <c r="I240" s="297"/>
      <c r="J240" s="293"/>
      <c r="K240" s="350"/>
      <c r="L240" s="350"/>
      <c r="M240" s="347"/>
      <c r="N240" s="698"/>
      <c r="O240" s="731"/>
      <c r="P240" s="731"/>
      <c r="Q240" s="2"/>
      <c r="R240" s="440"/>
      <c r="S240" s="440"/>
      <c r="T240" s="6"/>
    </row>
    <row r="241" spans="1:30" s="441" customFormat="1" ht="102" customHeight="1" x14ac:dyDescent="0.25">
      <c r="A241" s="6"/>
      <c r="B241" s="455"/>
      <c r="C241" s="625"/>
      <c r="D241" s="178"/>
      <c r="E241" s="561"/>
      <c r="F241" s="543" t="s">
        <v>965</v>
      </c>
      <c r="G241" s="438" t="s">
        <v>373</v>
      </c>
      <c r="H241" s="438" t="s">
        <v>373</v>
      </c>
      <c r="I241" s="297"/>
      <c r="J241" s="293"/>
      <c r="K241" s="350"/>
      <c r="L241" s="350"/>
      <c r="M241" s="347"/>
      <c r="N241" s="698"/>
      <c r="O241" s="731"/>
      <c r="P241" s="731"/>
      <c r="Q241" s="2"/>
      <c r="R241" s="440"/>
      <c r="S241" s="440"/>
      <c r="T241" s="6"/>
    </row>
    <row r="242" spans="1:30" s="441" customFormat="1" ht="201.75" customHeight="1" x14ac:dyDescent="0.25">
      <c r="A242" s="6"/>
      <c r="B242" s="455"/>
      <c r="C242" s="346" t="s">
        <v>966</v>
      </c>
      <c r="D242" s="359" t="s">
        <v>967</v>
      </c>
      <c r="E242" s="352" t="s">
        <v>968</v>
      </c>
      <c r="F242" s="543" t="s">
        <v>969</v>
      </c>
      <c r="G242" s="732" t="s">
        <v>970</v>
      </c>
      <c r="H242" s="733">
        <v>0.96199999999999997</v>
      </c>
      <c r="I242" s="564"/>
      <c r="J242" s="565"/>
      <c r="K242" s="295">
        <v>44564</v>
      </c>
      <c r="L242" s="295">
        <v>44925</v>
      </c>
      <c r="M242" s="290" t="s">
        <v>971</v>
      </c>
      <c r="N242" s="460" t="s">
        <v>972</v>
      </c>
      <c r="O242" s="731"/>
      <c r="P242" s="731"/>
      <c r="Q242" s="2"/>
      <c r="R242" s="440"/>
      <c r="S242" s="440"/>
      <c r="T242" s="6"/>
    </row>
    <row r="243" spans="1:30" s="2" customFormat="1" ht="211.5" customHeight="1" x14ac:dyDescent="0.25">
      <c r="A243" s="1"/>
      <c r="B243" s="455"/>
      <c r="C243" s="346"/>
      <c r="D243" s="359"/>
      <c r="E243" s="352"/>
      <c r="F243" s="543" t="s">
        <v>973</v>
      </c>
      <c r="G243" s="732"/>
      <c r="H243" s="733"/>
      <c r="I243" s="566"/>
      <c r="J243" s="567"/>
      <c r="K243" s="295">
        <v>44564</v>
      </c>
      <c r="L243" s="295">
        <v>44925</v>
      </c>
      <c r="M243" s="461" t="s">
        <v>974</v>
      </c>
      <c r="N243" s="292" t="s">
        <v>975</v>
      </c>
      <c r="O243" s="668"/>
      <c r="P243" s="668"/>
    </row>
    <row r="244" spans="1:30" s="2" customFormat="1" ht="0.75" customHeight="1" x14ac:dyDescent="0.25">
      <c r="A244" s="1"/>
      <c r="B244" s="455"/>
      <c r="C244" s="734"/>
      <c r="D244" s="734"/>
      <c r="E244" s="734"/>
      <c r="F244" s="735"/>
      <c r="G244" s="735"/>
      <c r="H244" s="735"/>
      <c r="I244" s="735"/>
      <c r="J244" s="735"/>
      <c r="K244" s="522"/>
      <c r="L244" s="734"/>
      <c r="M244" s="734"/>
      <c r="N244" s="734"/>
      <c r="O244" s="668"/>
      <c r="P244" s="668"/>
    </row>
    <row r="245" spans="1:30" s="2" customFormat="1" x14ac:dyDescent="0.25">
      <c r="A245" s="1"/>
      <c r="B245" s="522"/>
      <c r="C245" s="522"/>
      <c r="D245" s="522"/>
      <c r="E245" s="522"/>
      <c r="F245" s="702"/>
      <c r="G245" s="522"/>
      <c r="H245" s="522"/>
      <c r="I245" s="522"/>
      <c r="J245" s="522"/>
      <c r="K245" s="522"/>
      <c r="L245" s="522"/>
      <c r="M245" s="522"/>
      <c r="N245" s="522"/>
      <c r="O245" s="522"/>
      <c r="P245" s="522"/>
      <c r="Q245" s="1"/>
      <c r="R245" s="1"/>
      <c r="S245" s="1"/>
      <c r="T245" s="1"/>
      <c r="U245" s="1"/>
      <c r="V245" s="1"/>
      <c r="W245" s="1"/>
      <c r="X245" s="1"/>
      <c r="Y245" s="1"/>
      <c r="Z245" s="1"/>
      <c r="AA245" s="1"/>
      <c r="AB245" s="1"/>
      <c r="AC245" s="1"/>
      <c r="AD245" s="1"/>
    </row>
    <row r="246" spans="1:30" s="2" customFormat="1" ht="21" customHeight="1" x14ac:dyDescent="0.25">
      <c r="A246" s="1"/>
      <c r="B246" s="175" t="s">
        <v>6</v>
      </c>
      <c r="C246" s="340" t="s">
        <v>2</v>
      </c>
      <c r="D246" s="340"/>
      <c r="E246" s="340"/>
      <c r="F246" s="340"/>
      <c r="G246" s="340"/>
      <c r="H246" s="340"/>
      <c r="I246" s="340"/>
      <c r="J246" s="340"/>
      <c r="K246" s="340"/>
      <c r="L246" s="340"/>
      <c r="M246" s="97" t="s">
        <v>144</v>
      </c>
      <c r="N246" s="303" t="s">
        <v>150</v>
      </c>
      <c r="O246" s="522"/>
      <c r="P246" s="522"/>
    </row>
    <row r="247" spans="1:30" s="2" customFormat="1" ht="30" customHeight="1" x14ac:dyDescent="0.25">
      <c r="A247" s="1"/>
      <c r="B247" s="175" t="s">
        <v>141</v>
      </c>
      <c r="C247" s="340" t="s">
        <v>133</v>
      </c>
      <c r="D247" s="340"/>
      <c r="E247" s="340"/>
      <c r="F247" s="340"/>
      <c r="G247" s="340"/>
      <c r="H247" s="340"/>
      <c r="I247" s="340"/>
      <c r="J247" s="340"/>
      <c r="K247" s="340"/>
      <c r="L247" s="340"/>
      <c r="M247" s="97" t="s">
        <v>117</v>
      </c>
      <c r="N247" s="303" t="s">
        <v>146</v>
      </c>
      <c r="O247" s="522"/>
      <c r="P247" s="522"/>
    </row>
    <row r="248" spans="1:30" s="2" customFormat="1" ht="17.25" customHeight="1" x14ac:dyDescent="0.25">
      <c r="A248" s="1"/>
      <c r="B248" s="175" t="s">
        <v>7</v>
      </c>
      <c r="C248" s="340" t="s">
        <v>976</v>
      </c>
      <c r="D248" s="340"/>
      <c r="E248" s="340"/>
      <c r="F248" s="340"/>
      <c r="G248" s="340"/>
      <c r="H248" s="340"/>
      <c r="I248" s="340"/>
      <c r="J248" s="340"/>
      <c r="K248" s="340"/>
      <c r="L248" s="340"/>
      <c r="M248" s="340"/>
      <c r="N248" s="340"/>
      <c r="O248" s="522"/>
      <c r="P248" s="522"/>
    </row>
    <row r="249" spans="1:30" s="2" customFormat="1" ht="23.25" customHeight="1" x14ac:dyDescent="0.25">
      <c r="A249" s="1"/>
      <c r="B249" s="434" t="s">
        <v>3</v>
      </c>
      <c r="C249" s="434"/>
      <c r="D249" s="434"/>
      <c r="E249" s="434"/>
      <c r="F249" s="434"/>
      <c r="G249" s="434"/>
      <c r="H249" s="434"/>
      <c r="I249" s="434"/>
      <c r="J249" s="434"/>
      <c r="K249" s="434"/>
      <c r="L249" s="434"/>
      <c r="M249" s="434"/>
      <c r="N249" s="736" t="s">
        <v>19</v>
      </c>
      <c r="O249" s="522"/>
      <c r="P249" s="522"/>
      <c r="Q249" s="755"/>
    </row>
    <row r="250" spans="1:30" s="437" customFormat="1" ht="42" customHeight="1" x14ac:dyDescent="0.25">
      <c r="A250" s="436"/>
      <c r="B250" s="334" t="s">
        <v>158</v>
      </c>
      <c r="C250" s="334" t="s">
        <v>0</v>
      </c>
      <c r="D250" s="335" t="s">
        <v>152</v>
      </c>
      <c r="E250" s="335" t="s">
        <v>154</v>
      </c>
      <c r="F250" s="334" t="s">
        <v>1</v>
      </c>
      <c r="G250" s="335" t="s">
        <v>343</v>
      </c>
      <c r="H250" s="335" t="s">
        <v>61</v>
      </c>
      <c r="I250" s="335" t="s">
        <v>151</v>
      </c>
      <c r="J250" s="335" t="s">
        <v>5</v>
      </c>
      <c r="K250" s="335" t="s">
        <v>149</v>
      </c>
      <c r="L250" s="334"/>
      <c r="M250" s="335" t="s">
        <v>142</v>
      </c>
      <c r="N250" s="335" t="s">
        <v>153</v>
      </c>
      <c r="O250" s="737"/>
      <c r="P250" s="737"/>
      <c r="Q250" s="756"/>
    </row>
    <row r="251" spans="1:30" s="437" customFormat="1" ht="11.25" customHeight="1" x14ac:dyDescent="0.25">
      <c r="A251" s="436"/>
      <c r="B251" s="334"/>
      <c r="C251" s="334"/>
      <c r="D251" s="334"/>
      <c r="E251" s="334"/>
      <c r="F251" s="334"/>
      <c r="G251" s="334"/>
      <c r="H251" s="335"/>
      <c r="I251" s="335"/>
      <c r="J251" s="335"/>
      <c r="K251" s="100" t="s">
        <v>15</v>
      </c>
      <c r="L251" s="100" t="s">
        <v>16</v>
      </c>
      <c r="M251" s="335"/>
      <c r="N251" s="335"/>
      <c r="O251" s="737"/>
      <c r="P251" s="737"/>
      <c r="Q251" s="756"/>
    </row>
    <row r="252" spans="1:30" s="437" customFormat="1" ht="54" customHeight="1" x14ac:dyDescent="0.25">
      <c r="A252" s="436"/>
      <c r="B252" s="738" t="s">
        <v>977</v>
      </c>
      <c r="C252" s="610" t="s">
        <v>978</v>
      </c>
      <c r="D252" s="593" t="s">
        <v>979</v>
      </c>
      <c r="E252" s="611" t="s">
        <v>980</v>
      </c>
      <c r="F252" s="551" t="s">
        <v>981</v>
      </c>
      <c r="G252" s="631">
        <v>0</v>
      </c>
      <c r="H252" s="631">
        <v>0.85</v>
      </c>
      <c r="I252" s="298"/>
      <c r="J252" s="298"/>
      <c r="K252" s="449" t="s">
        <v>982</v>
      </c>
      <c r="L252" s="449" t="s">
        <v>983</v>
      </c>
      <c r="M252" s="613" t="s">
        <v>984</v>
      </c>
      <c r="N252" s="715" t="s">
        <v>985</v>
      </c>
      <c r="O252" s="739"/>
      <c r="P252" s="739"/>
      <c r="Q252" s="756"/>
    </row>
    <row r="253" spans="1:30" s="441" customFormat="1" ht="90" customHeight="1" x14ac:dyDescent="0.2">
      <c r="A253" s="6"/>
      <c r="B253" s="738"/>
      <c r="C253" s="610"/>
      <c r="D253" s="593"/>
      <c r="E253" s="611"/>
      <c r="F253" s="568" t="s">
        <v>986</v>
      </c>
      <c r="G253" s="631"/>
      <c r="H253" s="631"/>
      <c r="I253" s="569"/>
      <c r="J253" s="502"/>
      <c r="K253" s="502" t="s">
        <v>987</v>
      </c>
      <c r="L253" s="502" t="s">
        <v>983</v>
      </c>
      <c r="M253" s="613"/>
      <c r="N253" s="715"/>
      <c r="O253" s="465"/>
      <c r="P253" s="465"/>
      <c r="Q253" s="757"/>
    </row>
    <row r="254" spans="1:30" s="441" customFormat="1" ht="98.25" customHeight="1" x14ac:dyDescent="0.2">
      <c r="A254" s="6"/>
      <c r="B254" s="738"/>
      <c r="C254" s="610"/>
      <c r="D254" s="593"/>
      <c r="E254" s="611"/>
      <c r="F254" s="570" t="s">
        <v>988</v>
      </c>
      <c r="G254" s="631"/>
      <c r="H254" s="631"/>
      <c r="I254" s="569"/>
      <c r="J254" s="502"/>
      <c r="K254" s="442" t="s">
        <v>989</v>
      </c>
      <c r="L254" s="571" t="s">
        <v>990</v>
      </c>
      <c r="M254" s="613"/>
      <c r="N254" s="715"/>
      <c r="O254" s="465"/>
      <c r="P254" s="465"/>
    </row>
    <row r="255" spans="1:30" s="441" customFormat="1" ht="54" customHeight="1" x14ac:dyDescent="0.2">
      <c r="A255" s="6"/>
      <c r="B255" s="738"/>
      <c r="C255" s="610" t="s">
        <v>991</v>
      </c>
      <c r="D255" s="593" t="s">
        <v>992</v>
      </c>
      <c r="E255" s="611" t="s">
        <v>993</v>
      </c>
      <c r="F255" s="515" t="s">
        <v>994</v>
      </c>
      <c r="G255" s="631">
        <v>0</v>
      </c>
      <c r="H255" s="632">
        <v>0.85</v>
      </c>
      <c r="I255" s="572"/>
      <c r="J255" s="518"/>
      <c r="K255" s="582" t="s">
        <v>995</v>
      </c>
      <c r="L255" s="582" t="s">
        <v>983</v>
      </c>
      <c r="M255" s="613" t="s">
        <v>996</v>
      </c>
      <c r="N255" s="573" t="s">
        <v>997</v>
      </c>
      <c r="O255" s="465"/>
      <c r="P255" s="465"/>
    </row>
    <row r="256" spans="1:30" s="441" customFormat="1" ht="47.25" customHeight="1" x14ac:dyDescent="0.2">
      <c r="A256" s="6"/>
      <c r="B256" s="738"/>
      <c r="C256" s="610"/>
      <c r="D256" s="593"/>
      <c r="E256" s="611"/>
      <c r="F256" s="515" t="s">
        <v>998</v>
      </c>
      <c r="G256" s="631"/>
      <c r="H256" s="632"/>
      <c r="I256" s="572"/>
      <c r="J256" s="518"/>
      <c r="K256" s="582"/>
      <c r="L256" s="582"/>
      <c r="M256" s="613"/>
      <c r="N256" s="573" t="s">
        <v>999</v>
      </c>
      <c r="O256" s="465"/>
      <c r="P256" s="465"/>
    </row>
    <row r="257" spans="1:16" s="441" customFormat="1" ht="60" customHeight="1" x14ac:dyDescent="0.2">
      <c r="A257" s="6"/>
      <c r="B257" s="738"/>
      <c r="C257" s="610"/>
      <c r="D257" s="593"/>
      <c r="E257" s="611"/>
      <c r="F257" s="515" t="s">
        <v>1000</v>
      </c>
      <c r="G257" s="631"/>
      <c r="H257" s="632"/>
      <c r="I257" s="572"/>
      <c r="J257" s="518"/>
      <c r="K257" s="582"/>
      <c r="L257" s="582"/>
      <c r="M257" s="613"/>
      <c r="N257" s="573" t="s">
        <v>1001</v>
      </c>
      <c r="O257" s="465"/>
      <c r="P257" s="465"/>
    </row>
    <row r="258" spans="1:16" s="441" customFormat="1" ht="63.75" customHeight="1" x14ac:dyDescent="0.2">
      <c r="A258" s="6"/>
      <c r="B258" s="738"/>
      <c r="C258" s="610"/>
      <c r="D258" s="593"/>
      <c r="E258" s="611"/>
      <c r="F258" s="515" t="s">
        <v>1002</v>
      </c>
      <c r="G258" s="631"/>
      <c r="H258" s="632"/>
      <c r="I258" s="572"/>
      <c r="J258" s="518"/>
      <c r="K258" s="582"/>
      <c r="L258" s="582"/>
      <c r="M258" s="613"/>
      <c r="N258" s="573" t="s">
        <v>1003</v>
      </c>
      <c r="O258" s="465"/>
      <c r="P258" s="465"/>
    </row>
    <row r="259" spans="1:16" s="441" customFormat="1" ht="69" customHeight="1" x14ac:dyDescent="0.2">
      <c r="A259" s="6"/>
      <c r="B259" s="738"/>
      <c r="C259" s="610"/>
      <c r="D259" s="593"/>
      <c r="E259" s="611"/>
      <c r="F259" s="515" t="s">
        <v>1004</v>
      </c>
      <c r="G259" s="631"/>
      <c r="H259" s="632"/>
      <c r="I259" s="572"/>
      <c r="J259" s="518"/>
      <c r="K259" s="582"/>
      <c r="L259" s="582"/>
      <c r="M259" s="613"/>
      <c r="N259" s="573" t="s">
        <v>1005</v>
      </c>
      <c r="O259" s="465"/>
      <c r="P259" s="465"/>
    </row>
    <row r="260" spans="1:16" s="441" customFormat="1" ht="19.5" hidden="1" customHeight="1" x14ac:dyDescent="0.2">
      <c r="A260" s="6"/>
      <c r="B260" s="738"/>
      <c r="C260" s="110" t="s">
        <v>1006</v>
      </c>
      <c r="D260" s="551" t="s">
        <v>1007</v>
      </c>
      <c r="E260" s="574" t="s">
        <v>1008</v>
      </c>
      <c r="F260" s="492"/>
      <c r="G260" s="572" t="s">
        <v>1009</v>
      </c>
      <c r="H260" s="572"/>
      <c r="I260" s="621"/>
      <c r="J260" s="518"/>
      <c r="K260" s="518" t="s">
        <v>1010</v>
      </c>
      <c r="L260" s="518" t="s">
        <v>1011</v>
      </c>
      <c r="M260" s="617" t="s">
        <v>1012</v>
      </c>
      <c r="N260" s="573" t="s">
        <v>1013</v>
      </c>
      <c r="O260" s="465"/>
      <c r="P260" s="465"/>
    </row>
    <row r="261" spans="1:16" s="441" customFormat="1" ht="0.75" hidden="1" customHeight="1" x14ac:dyDescent="0.2">
      <c r="A261" s="6"/>
      <c r="B261" s="738"/>
      <c r="C261" s="110"/>
      <c r="D261" s="551"/>
      <c r="E261" s="574"/>
      <c r="F261" s="492"/>
      <c r="G261" s="572"/>
      <c r="H261" s="572"/>
      <c r="I261" s="621"/>
      <c r="J261" s="518"/>
      <c r="K261" s="518"/>
      <c r="L261" s="518"/>
      <c r="M261" s="617"/>
      <c r="N261" s="573" t="s">
        <v>1014</v>
      </c>
      <c r="O261" s="465"/>
      <c r="P261" s="465"/>
    </row>
    <row r="262" spans="1:16" s="441" customFormat="1" ht="47.25" hidden="1" customHeight="1" x14ac:dyDescent="0.2">
      <c r="A262" s="6"/>
      <c r="B262" s="738"/>
      <c r="C262" s="110"/>
      <c r="D262" s="551"/>
      <c r="E262" s="574"/>
      <c r="F262" s="570" t="s">
        <v>1015</v>
      </c>
      <c r="G262" s="572"/>
      <c r="H262" s="572"/>
      <c r="I262" s="621"/>
      <c r="J262" s="518"/>
      <c r="K262" s="518"/>
      <c r="L262" s="518"/>
      <c r="M262" s="617"/>
      <c r="N262" s="573" t="s">
        <v>1016</v>
      </c>
      <c r="O262" s="465"/>
      <c r="P262" s="465"/>
    </row>
    <row r="263" spans="1:16" s="441" customFormat="1" ht="45.75" hidden="1" customHeight="1" x14ac:dyDescent="0.2">
      <c r="A263" s="6"/>
      <c r="B263" s="738"/>
      <c r="C263" s="110"/>
      <c r="D263" s="551"/>
      <c r="E263" s="574"/>
      <c r="F263" s="570" t="s">
        <v>1017</v>
      </c>
      <c r="G263" s="572"/>
      <c r="H263" s="572"/>
      <c r="I263" s="621"/>
      <c r="J263" s="518"/>
      <c r="K263" s="518"/>
      <c r="L263" s="518"/>
      <c r="M263" s="617"/>
      <c r="N263" s="573" t="s">
        <v>1018</v>
      </c>
      <c r="O263" s="465"/>
      <c r="P263" s="465"/>
    </row>
    <row r="264" spans="1:16" s="441" customFormat="1" ht="228" customHeight="1" x14ac:dyDescent="0.2">
      <c r="A264" s="6"/>
      <c r="B264" s="738"/>
      <c r="C264" s="740"/>
      <c r="D264" s="676"/>
      <c r="E264" s="676"/>
      <c r="F264" s="664" t="s">
        <v>1019</v>
      </c>
      <c r="G264" s="741"/>
      <c r="H264" s="741"/>
      <c r="I264" s="617"/>
      <c r="J264" s="659"/>
      <c r="K264" s="659"/>
      <c r="L264" s="659"/>
      <c r="M264" s="617"/>
      <c r="N264" s="665" t="s">
        <v>446</v>
      </c>
      <c r="O264" s="465"/>
      <c r="P264" s="465"/>
    </row>
    <row r="265" spans="1:16" s="441" customFormat="1" ht="71.25" customHeight="1" x14ac:dyDescent="0.2">
      <c r="A265" s="6"/>
      <c r="B265" s="738"/>
      <c r="C265" s="110" t="s">
        <v>1020</v>
      </c>
      <c r="D265" s="551" t="s">
        <v>1021</v>
      </c>
      <c r="E265" s="574" t="s">
        <v>1022</v>
      </c>
      <c r="F265" s="570" t="s">
        <v>1023</v>
      </c>
      <c r="G265" s="631">
        <v>0.7913</v>
      </c>
      <c r="H265" s="632">
        <v>0.95</v>
      </c>
      <c r="I265" s="631"/>
      <c r="J265" s="582"/>
      <c r="K265" s="582" t="s">
        <v>1024</v>
      </c>
      <c r="L265" s="582" t="s">
        <v>1025</v>
      </c>
      <c r="M265" s="613" t="s">
        <v>1026</v>
      </c>
      <c r="N265" s="715" t="s">
        <v>1027</v>
      </c>
      <c r="O265" s="465"/>
      <c r="P265" s="465"/>
    </row>
    <row r="266" spans="1:16" s="441" customFormat="1" ht="115.5" customHeight="1" x14ac:dyDescent="0.2">
      <c r="A266" s="6"/>
      <c r="B266" s="738"/>
      <c r="C266" s="110"/>
      <c r="D266" s="551"/>
      <c r="E266" s="574"/>
      <c r="F266" s="570" t="s">
        <v>1028</v>
      </c>
      <c r="G266" s="631"/>
      <c r="H266" s="632"/>
      <c r="I266" s="631"/>
      <c r="J266" s="582"/>
      <c r="K266" s="582"/>
      <c r="L266" s="582"/>
      <c r="M266" s="613"/>
      <c r="N266" s="715"/>
      <c r="O266" s="465"/>
      <c r="P266" s="465"/>
    </row>
    <row r="267" spans="1:16" s="441" customFormat="1" ht="87" customHeight="1" x14ac:dyDescent="0.2">
      <c r="A267" s="6"/>
      <c r="B267" s="738"/>
      <c r="C267" s="742" t="s">
        <v>1029</v>
      </c>
      <c r="D267" s="551" t="s">
        <v>1030</v>
      </c>
      <c r="E267" s="574" t="s">
        <v>1031</v>
      </c>
      <c r="F267" s="570" t="s">
        <v>1032</v>
      </c>
      <c r="G267" s="743" t="s">
        <v>106</v>
      </c>
      <c r="H267" s="631" t="s">
        <v>1033</v>
      </c>
      <c r="I267" s="449"/>
      <c r="J267" s="449"/>
      <c r="K267" s="575">
        <v>44751</v>
      </c>
      <c r="L267" s="438" t="s">
        <v>983</v>
      </c>
      <c r="M267" s="452" t="s">
        <v>1034</v>
      </c>
      <c r="N267" s="576" t="s">
        <v>1035</v>
      </c>
      <c r="O267" s="465"/>
      <c r="P267" s="465"/>
    </row>
    <row r="268" spans="1:16" s="441" customFormat="1" ht="84" customHeight="1" x14ac:dyDescent="0.2">
      <c r="A268" s="6"/>
      <c r="B268" s="738"/>
      <c r="C268" s="742"/>
      <c r="D268" s="551"/>
      <c r="E268" s="574"/>
      <c r="F268" s="570" t="s">
        <v>1036</v>
      </c>
      <c r="G268" s="743"/>
      <c r="H268" s="631"/>
      <c r="I268" s="449"/>
      <c r="J268" s="449"/>
      <c r="K268" s="575">
        <v>44770</v>
      </c>
      <c r="L268" s="438" t="s">
        <v>983</v>
      </c>
      <c r="M268" s="452" t="s">
        <v>1034</v>
      </c>
      <c r="N268" s="576" t="s">
        <v>1035</v>
      </c>
      <c r="O268" s="465"/>
      <c r="P268" s="465"/>
    </row>
    <row r="269" spans="1:16" s="441" customFormat="1" ht="77.25" customHeight="1" x14ac:dyDescent="0.2">
      <c r="A269" s="6"/>
      <c r="B269" s="738"/>
      <c r="C269" s="587" t="s">
        <v>1037</v>
      </c>
      <c r="D269" s="593" t="s">
        <v>1038</v>
      </c>
      <c r="E269" s="611" t="s">
        <v>1039</v>
      </c>
      <c r="F269" s="577" t="s">
        <v>1040</v>
      </c>
      <c r="G269" s="631" t="s">
        <v>106</v>
      </c>
      <c r="H269" s="632" t="s">
        <v>1041</v>
      </c>
      <c r="I269" s="631"/>
      <c r="J269" s="732"/>
      <c r="K269" s="724">
        <v>44652</v>
      </c>
      <c r="L269" s="724">
        <v>44926</v>
      </c>
      <c r="M269" s="744" t="s">
        <v>1034</v>
      </c>
      <c r="N269" s="745" t="s">
        <v>446</v>
      </c>
      <c r="O269" s="465"/>
      <c r="P269" s="465"/>
    </row>
    <row r="270" spans="1:16" s="441" customFormat="1" ht="77.25" customHeight="1" x14ac:dyDescent="0.2">
      <c r="A270" s="6"/>
      <c r="B270" s="738"/>
      <c r="C270" s="587"/>
      <c r="D270" s="593"/>
      <c r="E270" s="611"/>
      <c r="F270" s="577" t="s">
        <v>1042</v>
      </c>
      <c r="G270" s="631"/>
      <c r="H270" s="632"/>
      <c r="I270" s="631"/>
      <c r="J270" s="732"/>
      <c r="K270" s="724"/>
      <c r="L270" s="724"/>
      <c r="M270" s="744"/>
      <c r="N270" s="745"/>
      <c r="O270" s="465"/>
      <c r="P270" s="465"/>
    </row>
    <row r="271" spans="1:16" s="441" customFormat="1" ht="77.25" customHeight="1" x14ac:dyDescent="0.2">
      <c r="A271" s="6"/>
      <c r="B271" s="738"/>
      <c r="C271" s="587"/>
      <c r="D271" s="593"/>
      <c r="E271" s="611"/>
      <c r="F271" s="577" t="s">
        <v>1043</v>
      </c>
      <c r="G271" s="631"/>
      <c r="H271" s="632"/>
      <c r="I271" s="631"/>
      <c r="J271" s="732"/>
      <c r="K271" s="724"/>
      <c r="L271" s="724"/>
      <c r="M271" s="744"/>
      <c r="N271" s="745"/>
      <c r="O271" s="465"/>
      <c r="P271" s="465"/>
    </row>
    <row r="272" spans="1:16" s="441" customFormat="1" ht="77.25" customHeight="1" x14ac:dyDescent="0.2">
      <c r="A272" s="6"/>
      <c r="B272" s="738"/>
      <c r="C272" s="587"/>
      <c r="D272" s="593"/>
      <c r="E272" s="611"/>
      <c r="F272" s="577" t="s">
        <v>1044</v>
      </c>
      <c r="G272" s="631"/>
      <c r="H272" s="632"/>
      <c r="I272" s="631"/>
      <c r="J272" s="732"/>
      <c r="K272" s="724"/>
      <c r="L272" s="724"/>
      <c r="M272" s="744"/>
      <c r="N272" s="745"/>
      <c r="O272" s="465"/>
      <c r="P272" s="465"/>
    </row>
    <row r="273" spans="1:16" s="441" customFormat="1" ht="77.25" customHeight="1" x14ac:dyDescent="0.2">
      <c r="A273" s="6"/>
      <c r="B273" s="738"/>
      <c r="C273" s="610" t="s">
        <v>1045</v>
      </c>
      <c r="D273" s="593" t="s">
        <v>1046</v>
      </c>
      <c r="E273" s="611" t="s">
        <v>1047</v>
      </c>
      <c r="F273" s="577" t="s">
        <v>1048</v>
      </c>
      <c r="G273" s="632" t="s">
        <v>106</v>
      </c>
      <c r="H273" s="632" t="s">
        <v>1041</v>
      </c>
      <c r="I273" s="582"/>
      <c r="J273" s="746"/>
      <c r="K273" s="724">
        <v>44805</v>
      </c>
      <c r="L273" s="724">
        <v>44926</v>
      </c>
      <c r="M273" s="631" t="s">
        <v>1034</v>
      </c>
      <c r="N273" s="715" t="s">
        <v>599</v>
      </c>
      <c r="O273" s="465"/>
      <c r="P273" s="465"/>
    </row>
    <row r="274" spans="1:16" s="441" customFormat="1" ht="77.25" customHeight="1" x14ac:dyDescent="0.2">
      <c r="A274" s="6"/>
      <c r="B274" s="738"/>
      <c r="C274" s="610"/>
      <c r="D274" s="593"/>
      <c r="E274" s="611"/>
      <c r="F274" s="577" t="s">
        <v>1049</v>
      </c>
      <c r="G274" s="632"/>
      <c r="H274" s="632"/>
      <c r="I274" s="582"/>
      <c r="J274" s="746"/>
      <c r="K274" s="724"/>
      <c r="L274" s="724"/>
      <c r="M274" s="631"/>
      <c r="N274" s="715"/>
      <c r="O274" s="465"/>
      <c r="P274" s="465"/>
    </row>
    <row r="275" spans="1:16" s="441" customFormat="1" ht="66.75" customHeight="1" x14ac:dyDescent="0.2">
      <c r="A275" s="6"/>
      <c r="B275" s="738"/>
      <c r="C275" s="610"/>
      <c r="D275" s="593"/>
      <c r="E275" s="611"/>
      <c r="F275" s="577" t="s">
        <v>1050</v>
      </c>
      <c r="G275" s="632"/>
      <c r="H275" s="632"/>
      <c r="I275" s="582"/>
      <c r="J275" s="746"/>
      <c r="K275" s="724"/>
      <c r="L275" s="724"/>
      <c r="M275" s="631"/>
      <c r="N275" s="715"/>
      <c r="O275" s="465"/>
      <c r="P275" s="465"/>
    </row>
    <row r="276" spans="1:16" s="441" customFormat="1" ht="68.25" customHeight="1" x14ac:dyDescent="0.2">
      <c r="A276" s="6"/>
      <c r="B276" s="738"/>
      <c r="C276" s="610"/>
      <c r="D276" s="593"/>
      <c r="E276" s="611"/>
      <c r="F276" s="577" t="s">
        <v>1051</v>
      </c>
      <c r="G276" s="632"/>
      <c r="H276" s="632"/>
      <c r="I276" s="582"/>
      <c r="J276" s="746"/>
      <c r="K276" s="724"/>
      <c r="L276" s="724"/>
      <c r="M276" s="631"/>
      <c r="N276" s="715"/>
      <c r="O276" s="465"/>
      <c r="P276" s="465"/>
    </row>
    <row r="277" spans="1:16" s="441" customFormat="1" ht="77.25" customHeight="1" x14ac:dyDescent="0.2">
      <c r="A277" s="6"/>
      <c r="B277" s="738"/>
      <c r="C277" s="610"/>
      <c r="D277" s="593"/>
      <c r="E277" s="611"/>
      <c r="F277" s="577" t="s">
        <v>1052</v>
      </c>
      <c r="G277" s="632"/>
      <c r="H277" s="632"/>
      <c r="I277" s="582"/>
      <c r="J277" s="746"/>
      <c r="K277" s="724"/>
      <c r="L277" s="724"/>
      <c r="M277" s="631"/>
      <c r="N277" s="715"/>
      <c r="O277" s="465"/>
      <c r="P277" s="465"/>
    </row>
    <row r="278" spans="1:16" s="441" customFormat="1" ht="72.75" customHeight="1" x14ac:dyDescent="0.2">
      <c r="A278" s="6"/>
      <c r="B278" s="738"/>
      <c r="C278" s="339" t="s">
        <v>1053</v>
      </c>
      <c r="D278" s="593" t="s">
        <v>1054</v>
      </c>
      <c r="E278" s="582" t="s">
        <v>1055</v>
      </c>
      <c r="F278" s="577" t="s">
        <v>1056</v>
      </c>
      <c r="G278" s="593">
        <v>11</v>
      </c>
      <c r="H278" s="632" t="s">
        <v>1041</v>
      </c>
      <c r="I278" s="582"/>
      <c r="J278" s="746"/>
      <c r="K278" s="724">
        <v>44743</v>
      </c>
      <c r="L278" s="724">
        <v>44926</v>
      </c>
      <c r="M278" s="631" t="s">
        <v>1057</v>
      </c>
      <c r="N278" s="715" t="s">
        <v>1058</v>
      </c>
      <c r="O278" s="465"/>
      <c r="P278" s="465"/>
    </row>
    <row r="279" spans="1:16" s="441" customFormat="1" ht="77.25" customHeight="1" x14ac:dyDescent="0.2">
      <c r="A279" s="6"/>
      <c r="B279" s="738"/>
      <c r="C279" s="339"/>
      <c r="D279" s="593"/>
      <c r="E279" s="582"/>
      <c r="F279" s="577" t="s">
        <v>1059</v>
      </c>
      <c r="G279" s="593"/>
      <c r="H279" s="632"/>
      <c r="I279" s="582"/>
      <c r="J279" s="746"/>
      <c r="K279" s="724"/>
      <c r="L279" s="724"/>
      <c r="M279" s="631"/>
      <c r="N279" s="715"/>
      <c r="O279" s="465"/>
      <c r="P279" s="465"/>
    </row>
    <row r="280" spans="1:16" s="441" customFormat="1" ht="77.25" customHeight="1" x14ac:dyDescent="0.2">
      <c r="A280" s="6"/>
      <c r="B280" s="738"/>
      <c r="C280" s="339"/>
      <c r="D280" s="593"/>
      <c r="E280" s="582"/>
      <c r="F280" s="577" t="s">
        <v>1060</v>
      </c>
      <c r="G280" s="593"/>
      <c r="H280" s="632"/>
      <c r="I280" s="582"/>
      <c r="J280" s="746"/>
      <c r="K280" s="724"/>
      <c r="L280" s="724"/>
      <c r="M280" s="631"/>
      <c r="N280" s="715"/>
      <c r="O280" s="465"/>
      <c r="P280" s="465"/>
    </row>
    <row r="281" spans="1:16" s="441" customFormat="1" ht="77.25" customHeight="1" x14ac:dyDescent="0.2">
      <c r="A281" s="6"/>
      <c r="B281" s="738"/>
      <c r="C281" s="339"/>
      <c r="D281" s="593"/>
      <c r="E281" s="582"/>
      <c r="F281" s="577" t="s">
        <v>1061</v>
      </c>
      <c r="G281" s="593"/>
      <c r="H281" s="632"/>
      <c r="I281" s="582"/>
      <c r="J281" s="746"/>
      <c r="K281" s="724"/>
      <c r="L281" s="724"/>
      <c r="M281" s="631"/>
      <c r="N281" s="715"/>
      <c r="O281" s="465"/>
      <c r="P281" s="465"/>
    </row>
    <row r="282" spans="1:16" s="441" customFormat="1" ht="77.25" customHeight="1" x14ac:dyDescent="0.2">
      <c r="A282" s="6"/>
      <c r="B282" s="738"/>
      <c r="C282" s="339"/>
      <c r="D282" s="593"/>
      <c r="E282" s="582"/>
      <c r="F282" s="577" t="s">
        <v>1062</v>
      </c>
      <c r="G282" s="593"/>
      <c r="H282" s="632"/>
      <c r="I282" s="582"/>
      <c r="J282" s="746"/>
      <c r="K282" s="724"/>
      <c r="L282" s="724"/>
      <c r="M282" s="631"/>
      <c r="N282" s="715"/>
      <c r="O282" s="465"/>
      <c r="P282" s="465"/>
    </row>
    <row r="283" spans="1:16" s="448" customFormat="1" ht="65.25" customHeight="1" x14ac:dyDescent="0.2">
      <c r="A283" s="6"/>
      <c r="B283" s="738"/>
      <c r="C283" s="610" t="s">
        <v>1063</v>
      </c>
      <c r="D283" s="593"/>
      <c r="E283" s="611" t="s">
        <v>1064</v>
      </c>
      <c r="F283" s="578" t="s">
        <v>1065</v>
      </c>
      <c r="G283" s="450">
        <v>11</v>
      </c>
      <c r="H283" s="579" t="s">
        <v>1041</v>
      </c>
      <c r="I283" s="580"/>
      <c r="J283" s="580"/>
      <c r="K283" s="581">
        <v>44562</v>
      </c>
      <c r="L283" s="502" t="s">
        <v>983</v>
      </c>
      <c r="M283" s="582" t="s">
        <v>1066</v>
      </c>
      <c r="N283" s="583" t="s">
        <v>1067</v>
      </c>
      <c r="O283" s="747"/>
      <c r="P283" s="747"/>
    </row>
    <row r="284" spans="1:16" s="441" customFormat="1" ht="65.25" customHeight="1" x14ac:dyDescent="0.2">
      <c r="A284" s="6"/>
      <c r="B284" s="738"/>
      <c r="C284" s="610"/>
      <c r="D284" s="593"/>
      <c r="E284" s="611"/>
      <c r="F284" s="553" t="s">
        <v>1068</v>
      </c>
      <c r="G284" s="450">
        <v>11</v>
      </c>
      <c r="H284" s="579" t="s">
        <v>1041</v>
      </c>
      <c r="I284" s="580"/>
      <c r="J284" s="580"/>
      <c r="K284" s="581">
        <v>44562</v>
      </c>
      <c r="L284" s="502" t="s">
        <v>983</v>
      </c>
      <c r="M284" s="582"/>
      <c r="N284" s="583"/>
      <c r="O284" s="465"/>
      <c r="P284" s="465"/>
    </row>
    <row r="285" spans="1:16" s="441" customFormat="1" ht="65.25" customHeight="1" x14ac:dyDescent="0.2">
      <c r="A285" s="6"/>
      <c r="B285" s="738"/>
      <c r="C285" s="610"/>
      <c r="D285" s="593"/>
      <c r="E285" s="611"/>
      <c r="F285" s="553" t="s">
        <v>1069</v>
      </c>
      <c r="G285" s="579">
        <v>4</v>
      </c>
      <c r="H285" s="579">
        <v>4</v>
      </c>
      <c r="I285" s="580"/>
      <c r="J285" s="580"/>
      <c r="K285" s="581">
        <v>44562</v>
      </c>
      <c r="L285" s="502" t="s">
        <v>983</v>
      </c>
      <c r="M285" s="582"/>
      <c r="N285" s="583"/>
      <c r="O285" s="465"/>
      <c r="P285" s="465"/>
    </row>
    <row r="286" spans="1:16" s="441" customFormat="1" ht="75" customHeight="1" x14ac:dyDescent="0.2">
      <c r="A286" s="584"/>
      <c r="B286" s="738"/>
      <c r="C286" s="610" t="s">
        <v>1070</v>
      </c>
      <c r="D286" s="593" t="s">
        <v>1071</v>
      </c>
      <c r="E286" s="611" t="s">
        <v>1064</v>
      </c>
      <c r="F286" s="553" t="s">
        <v>1072</v>
      </c>
      <c r="G286" s="593" t="s">
        <v>106</v>
      </c>
      <c r="H286" s="585">
        <v>1</v>
      </c>
      <c r="I286" s="515"/>
      <c r="J286" s="515"/>
      <c r="K286" s="724">
        <v>44835</v>
      </c>
      <c r="L286" s="582" t="s">
        <v>983</v>
      </c>
      <c r="M286" s="582" t="s">
        <v>1073</v>
      </c>
      <c r="N286" s="583" t="s">
        <v>1074</v>
      </c>
      <c r="O286" s="465"/>
      <c r="P286" s="465"/>
    </row>
    <row r="287" spans="1:16" s="441" customFormat="1" ht="65.25" customHeight="1" x14ac:dyDescent="0.2">
      <c r="A287" s="584"/>
      <c r="B287" s="738"/>
      <c r="C287" s="610"/>
      <c r="D287" s="593"/>
      <c r="E287" s="611"/>
      <c r="F287" s="553" t="s">
        <v>1075</v>
      </c>
      <c r="G287" s="593"/>
      <c r="H287" s="585"/>
      <c r="I287" s="515"/>
      <c r="J287" s="515"/>
      <c r="K287" s="724"/>
      <c r="L287" s="582"/>
      <c r="M287" s="582"/>
      <c r="N287" s="583"/>
      <c r="O287" s="465"/>
      <c r="P287" s="465"/>
    </row>
    <row r="288" spans="1:16" s="441" customFormat="1" ht="69" customHeight="1" x14ac:dyDescent="0.2">
      <c r="A288" s="584"/>
      <c r="B288" s="738"/>
      <c r="C288" s="610"/>
      <c r="D288" s="593"/>
      <c r="E288" s="611"/>
      <c r="F288" s="553" t="s">
        <v>1076</v>
      </c>
      <c r="G288" s="593"/>
      <c r="H288" s="585"/>
      <c r="I288" s="515"/>
      <c r="J288" s="515"/>
      <c r="K288" s="724"/>
      <c r="L288" s="582"/>
      <c r="M288" s="582"/>
      <c r="N288" s="583"/>
      <c r="O288" s="465"/>
      <c r="P288" s="465"/>
    </row>
    <row r="289" spans="1:16" s="441" customFormat="1" ht="78" customHeight="1" x14ac:dyDescent="0.2">
      <c r="A289" s="584"/>
      <c r="B289" s="738"/>
      <c r="C289" s="610" t="s">
        <v>1077</v>
      </c>
      <c r="D289" s="593" t="s">
        <v>1078</v>
      </c>
      <c r="E289" s="746" t="s">
        <v>1079</v>
      </c>
      <c r="F289" s="574" t="s">
        <v>1080</v>
      </c>
      <c r="G289" s="585">
        <v>1</v>
      </c>
      <c r="H289" s="585">
        <v>1</v>
      </c>
      <c r="I289" s="580"/>
      <c r="J289" s="724"/>
      <c r="K289" s="748">
        <v>44774</v>
      </c>
      <c r="L289" s="582" t="s">
        <v>983</v>
      </c>
      <c r="M289" s="582" t="s">
        <v>1073</v>
      </c>
      <c r="N289" s="583" t="s">
        <v>1081</v>
      </c>
      <c r="O289" s="465"/>
      <c r="P289" s="465"/>
    </row>
    <row r="290" spans="1:16" s="2" customFormat="1" ht="83.25" customHeight="1" x14ac:dyDescent="0.25">
      <c r="A290" s="1"/>
      <c r="B290" s="738"/>
      <c r="C290" s="610"/>
      <c r="D290" s="593"/>
      <c r="E290" s="746"/>
      <c r="F290" s="574" t="s">
        <v>1082</v>
      </c>
      <c r="G290" s="585"/>
      <c r="H290" s="585"/>
      <c r="I290" s="580"/>
      <c r="J290" s="724"/>
      <c r="K290" s="748"/>
      <c r="L290" s="582"/>
      <c r="M290" s="582"/>
      <c r="N290" s="583"/>
      <c r="O290" s="522"/>
      <c r="P290" s="522"/>
    </row>
    <row r="291" spans="1:16" s="2" customFormat="1" ht="77.25" customHeight="1" x14ac:dyDescent="0.25">
      <c r="A291" s="1"/>
      <c r="B291" s="738"/>
      <c r="C291" s="610"/>
      <c r="D291" s="593"/>
      <c r="E291" s="746"/>
      <c r="F291" s="574" t="s">
        <v>1083</v>
      </c>
      <c r="G291" s="585"/>
      <c r="H291" s="585"/>
      <c r="I291" s="580"/>
      <c r="J291" s="724"/>
      <c r="K291" s="748"/>
      <c r="L291" s="582"/>
      <c r="M291" s="582"/>
      <c r="N291" s="583"/>
      <c r="O291" s="522"/>
      <c r="P291" s="522"/>
    </row>
    <row r="292" spans="1:16" s="2" customFormat="1" ht="62.25" customHeight="1" x14ac:dyDescent="0.25">
      <c r="A292" s="1"/>
      <c r="B292" s="738"/>
      <c r="C292" s="610"/>
      <c r="D292" s="593"/>
      <c r="E292" s="746"/>
      <c r="F292" s="574" t="s">
        <v>1084</v>
      </c>
      <c r="G292" s="585"/>
      <c r="H292" s="585"/>
      <c r="I292" s="580"/>
      <c r="J292" s="724"/>
      <c r="K292" s="748"/>
      <c r="L292" s="582"/>
      <c r="M292" s="582"/>
      <c r="N292" s="583"/>
      <c r="O292" s="522"/>
      <c r="P292" s="522"/>
    </row>
    <row r="293" spans="1:16" s="2" customFormat="1" ht="52.5" customHeight="1" x14ac:dyDescent="0.25">
      <c r="A293" s="1"/>
      <c r="B293" s="738"/>
      <c r="C293" s="610"/>
      <c r="D293" s="593"/>
      <c r="E293" s="746"/>
      <c r="F293" s="574" t="s">
        <v>1085</v>
      </c>
      <c r="G293" s="585"/>
      <c r="H293" s="585"/>
      <c r="I293" s="580"/>
      <c r="J293" s="724"/>
      <c r="K293" s="748"/>
      <c r="L293" s="582"/>
      <c r="M293" s="582"/>
      <c r="N293" s="583"/>
      <c r="O293" s="522"/>
      <c r="P293" s="522"/>
    </row>
    <row r="294" spans="1:16" s="2" customFormat="1" ht="84.75" customHeight="1" x14ac:dyDescent="0.25">
      <c r="A294" s="1"/>
      <c r="B294" s="738"/>
      <c r="C294" s="610" t="s">
        <v>1086</v>
      </c>
      <c r="D294" s="593" t="s">
        <v>1087</v>
      </c>
      <c r="E294" s="611" t="s">
        <v>1088</v>
      </c>
      <c r="F294" s="515" t="s">
        <v>1089</v>
      </c>
      <c r="G294" s="585">
        <v>1</v>
      </c>
      <c r="H294" s="585">
        <v>1</v>
      </c>
      <c r="I294" s="580"/>
      <c r="J294" s="515"/>
      <c r="K294" s="748">
        <v>44805</v>
      </c>
      <c r="L294" s="732" t="s">
        <v>1090</v>
      </c>
      <c r="M294" s="582" t="s">
        <v>1091</v>
      </c>
      <c r="N294" s="713" t="s">
        <v>1092</v>
      </c>
      <c r="O294" s="522"/>
      <c r="P294" s="522"/>
    </row>
    <row r="295" spans="1:16" s="2" customFormat="1" ht="59.25" customHeight="1" x14ac:dyDescent="0.25">
      <c r="A295" s="1"/>
      <c r="B295" s="738"/>
      <c r="C295" s="610"/>
      <c r="D295" s="593"/>
      <c r="E295" s="611"/>
      <c r="F295" s="557" t="s">
        <v>1093</v>
      </c>
      <c r="G295" s="585"/>
      <c r="H295" s="585"/>
      <c r="I295" s="580"/>
      <c r="J295" s="515"/>
      <c r="K295" s="748"/>
      <c r="L295" s="732"/>
      <c r="M295" s="582"/>
      <c r="N295" s="713"/>
      <c r="O295" s="522"/>
      <c r="P295" s="522"/>
    </row>
    <row r="296" spans="1:16" s="2" customFormat="1" ht="60" x14ac:dyDescent="0.25">
      <c r="A296" s="1"/>
      <c r="B296" s="738"/>
      <c r="C296" s="610"/>
      <c r="D296" s="593"/>
      <c r="E296" s="611"/>
      <c r="F296" s="551" t="s">
        <v>1094</v>
      </c>
      <c r="G296" s="585"/>
      <c r="H296" s="585"/>
      <c r="I296" s="580"/>
      <c r="J296" s="515"/>
      <c r="K296" s="748"/>
      <c r="L296" s="732"/>
      <c r="M296" s="582"/>
      <c r="N296" s="713"/>
      <c r="O296" s="522"/>
      <c r="P296" s="522"/>
    </row>
    <row r="297" spans="1:16" s="2" customFormat="1" ht="51.75" customHeight="1" x14ac:dyDescent="0.25">
      <c r="A297" s="1"/>
      <c r="B297" s="738"/>
      <c r="C297" s="610"/>
      <c r="D297" s="593"/>
      <c r="E297" s="611"/>
      <c r="F297" s="551" t="s">
        <v>1095</v>
      </c>
      <c r="G297" s="585"/>
      <c r="H297" s="585"/>
      <c r="I297" s="580"/>
      <c r="J297" s="515"/>
      <c r="K297" s="748"/>
      <c r="L297" s="732"/>
      <c r="M297" s="582"/>
      <c r="N297" s="713"/>
      <c r="O297" s="522"/>
      <c r="P297" s="522"/>
    </row>
    <row r="298" spans="1:16" s="2" customFormat="1" ht="63.75" customHeight="1" x14ac:dyDescent="0.25">
      <c r="A298" s="1"/>
      <c r="B298" s="738"/>
      <c r="C298" s="749" t="s">
        <v>1096</v>
      </c>
      <c r="D298" s="593" t="s">
        <v>1097</v>
      </c>
      <c r="E298" s="611" t="s">
        <v>1098</v>
      </c>
      <c r="F298" s="515" t="s">
        <v>1099</v>
      </c>
      <c r="G298" s="593">
        <v>2</v>
      </c>
      <c r="H298" s="585">
        <v>2</v>
      </c>
      <c r="I298" s="515"/>
      <c r="J298" s="515"/>
      <c r="K298" s="724">
        <v>44805</v>
      </c>
      <c r="L298" s="732" t="s">
        <v>391</v>
      </c>
      <c r="M298" s="582" t="s">
        <v>1100</v>
      </c>
      <c r="N298" s="713" t="s">
        <v>1101</v>
      </c>
      <c r="O298" s="522"/>
      <c r="P298" s="522"/>
    </row>
    <row r="299" spans="1:16" s="2" customFormat="1" ht="54.75" customHeight="1" x14ac:dyDescent="0.25">
      <c r="A299" s="1"/>
      <c r="B299" s="738"/>
      <c r="C299" s="749"/>
      <c r="D299" s="593"/>
      <c r="E299" s="611"/>
      <c r="F299" s="515" t="s">
        <v>1102</v>
      </c>
      <c r="G299" s="593"/>
      <c r="H299" s="585"/>
      <c r="I299" s="515"/>
      <c r="J299" s="515"/>
      <c r="K299" s="724"/>
      <c r="L299" s="732"/>
      <c r="M299" s="582"/>
      <c r="N299" s="713"/>
      <c r="O299" s="522"/>
      <c r="P299" s="522"/>
    </row>
    <row r="300" spans="1:16" s="2" customFormat="1" ht="60.75" customHeight="1" x14ac:dyDescent="0.25">
      <c r="A300" s="1"/>
      <c r="B300" s="738"/>
      <c r="C300" s="749"/>
      <c r="D300" s="593"/>
      <c r="E300" s="611"/>
      <c r="F300" s="515" t="s">
        <v>1103</v>
      </c>
      <c r="G300" s="593"/>
      <c r="H300" s="585"/>
      <c r="I300" s="515"/>
      <c r="J300" s="515"/>
      <c r="K300" s="724"/>
      <c r="L300" s="732"/>
      <c r="M300" s="582"/>
      <c r="N300" s="713"/>
      <c r="O300" s="522"/>
      <c r="P300" s="522"/>
    </row>
    <row r="301" spans="1:16" s="2" customFormat="1" ht="63" customHeight="1" x14ac:dyDescent="0.25">
      <c r="A301" s="1"/>
      <c r="B301" s="738"/>
      <c r="C301" s="749"/>
      <c r="D301" s="593"/>
      <c r="E301" s="611"/>
      <c r="F301" s="515" t="s">
        <v>1104</v>
      </c>
      <c r="G301" s="593"/>
      <c r="H301" s="585"/>
      <c r="I301" s="515"/>
      <c r="J301" s="515"/>
      <c r="K301" s="724"/>
      <c r="L301" s="732"/>
      <c r="M301" s="582"/>
      <c r="N301" s="713"/>
      <c r="O301" s="522"/>
      <c r="P301" s="522"/>
    </row>
    <row r="302" spans="1:16" s="2" customFormat="1" ht="15.75" x14ac:dyDescent="0.25">
      <c r="A302" s="1"/>
      <c r="B302" s="175" t="s">
        <v>6</v>
      </c>
      <c r="C302" s="340" t="s">
        <v>44</v>
      </c>
      <c r="D302" s="340"/>
      <c r="E302" s="340"/>
      <c r="F302" s="340"/>
      <c r="G302" s="340"/>
      <c r="H302" s="340"/>
      <c r="I302" s="340"/>
      <c r="J302" s="340"/>
      <c r="K302" s="340"/>
      <c r="L302" s="340"/>
      <c r="M302" s="544" t="s">
        <v>144</v>
      </c>
      <c r="N302" s="586" t="s">
        <v>150</v>
      </c>
      <c r="O302" s="522"/>
      <c r="P302" s="522"/>
    </row>
    <row r="303" spans="1:16" s="2" customFormat="1" ht="15.75" x14ac:dyDescent="0.25">
      <c r="A303" s="1"/>
      <c r="B303" s="175" t="s">
        <v>141</v>
      </c>
      <c r="C303" s="340" t="s">
        <v>133</v>
      </c>
      <c r="D303" s="340"/>
      <c r="E303" s="340"/>
      <c r="F303" s="340"/>
      <c r="G303" s="340"/>
      <c r="H303" s="340"/>
      <c r="I303" s="340"/>
      <c r="J303" s="340"/>
      <c r="K303" s="340"/>
      <c r="L303" s="340"/>
      <c r="M303" s="544" t="s">
        <v>117</v>
      </c>
      <c r="N303" s="586" t="s">
        <v>146</v>
      </c>
      <c r="O303" s="522"/>
      <c r="P303" s="522"/>
    </row>
    <row r="304" spans="1:16" s="2" customFormat="1" ht="15.75" x14ac:dyDescent="0.25">
      <c r="A304" s="1"/>
      <c r="B304" s="477" t="s">
        <v>7</v>
      </c>
      <c r="C304" s="547" t="s">
        <v>1105</v>
      </c>
      <c r="D304" s="547"/>
      <c r="E304" s="547"/>
      <c r="F304" s="547"/>
      <c r="G304" s="547"/>
      <c r="H304" s="547"/>
      <c r="I304" s="547"/>
      <c r="J304" s="547"/>
      <c r="K304" s="547"/>
      <c r="L304" s="547"/>
      <c r="M304" s="547"/>
      <c r="N304" s="547"/>
      <c r="O304" s="522"/>
      <c r="P304" s="522"/>
    </row>
    <row r="305" spans="1:30" s="2" customFormat="1" ht="47.25" customHeight="1" x14ac:dyDescent="0.25">
      <c r="A305" s="1"/>
      <c r="B305" s="334" t="s">
        <v>158</v>
      </c>
      <c r="C305" s="334" t="s">
        <v>0</v>
      </c>
      <c r="D305" s="335" t="s">
        <v>152</v>
      </c>
      <c r="E305" s="335" t="s">
        <v>154</v>
      </c>
      <c r="F305" s="334" t="s">
        <v>1</v>
      </c>
      <c r="G305" s="335" t="s">
        <v>1106</v>
      </c>
      <c r="H305" s="335" t="s">
        <v>61</v>
      </c>
      <c r="I305" s="335" t="s">
        <v>151</v>
      </c>
      <c r="J305" s="335" t="s">
        <v>5</v>
      </c>
      <c r="K305" s="335" t="s">
        <v>149</v>
      </c>
      <c r="L305" s="334"/>
      <c r="M305" s="335" t="s">
        <v>142</v>
      </c>
      <c r="N305" s="335" t="s">
        <v>153</v>
      </c>
      <c r="O305" s="522"/>
      <c r="P305" s="522"/>
    </row>
    <row r="306" spans="1:30" s="2" customFormat="1" ht="15.75" x14ac:dyDescent="0.25">
      <c r="A306" s="1"/>
      <c r="B306" s="334"/>
      <c r="C306" s="334"/>
      <c r="D306" s="334"/>
      <c r="E306" s="334"/>
      <c r="F306" s="334"/>
      <c r="G306" s="334"/>
      <c r="H306" s="335"/>
      <c r="I306" s="335"/>
      <c r="J306" s="335"/>
      <c r="K306" s="100" t="s">
        <v>15</v>
      </c>
      <c r="L306" s="100" t="s">
        <v>16</v>
      </c>
      <c r="M306" s="335"/>
      <c r="N306" s="335"/>
      <c r="O306" s="522"/>
      <c r="P306" s="522"/>
      <c r="Q306" s="1"/>
      <c r="R306" s="1"/>
      <c r="S306" s="1"/>
      <c r="T306" s="1"/>
      <c r="U306" s="1"/>
      <c r="V306" s="1"/>
      <c r="W306" s="1"/>
      <c r="X306" s="1"/>
      <c r="Y306" s="1"/>
      <c r="Z306" s="1"/>
      <c r="AA306" s="1"/>
      <c r="AB306" s="1"/>
      <c r="AC306" s="1"/>
      <c r="AD306" s="1"/>
    </row>
    <row r="307" spans="1:30" s="2" customFormat="1" ht="90" x14ac:dyDescent="0.25">
      <c r="A307" s="1"/>
      <c r="B307" s="587" t="s">
        <v>1107</v>
      </c>
      <c r="C307" s="552" t="s">
        <v>1108</v>
      </c>
      <c r="D307" s="450" t="s">
        <v>1109</v>
      </c>
      <c r="E307" s="451" t="s">
        <v>1110</v>
      </c>
      <c r="F307" s="574"/>
      <c r="G307" s="502" t="s">
        <v>1111</v>
      </c>
      <c r="H307" s="502" t="s">
        <v>1112</v>
      </c>
      <c r="I307" s="661"/>
      <c r="J307" s="661"/>
      <c r="K307" s="452">
        <v>44586</v>
      </c>
      <c r="L307" s="452" t="s">
        <v>1113</v>
      </c>
      <c r="M307" s="450" t="s">
        <v>1114</v>
      </c>
      <c r="N307" s="588" t="s">
        <v>1115</v>
      </c>
      <c r="O307" s="522"/>
      <c r="P307" s="522"/>
      <c r="Q307" s="1"/>
      <c r="R307" s="1"/>
      <c r="S307" s="1"/>
      <c r="T307" s="1"/>
      <c r="U307" s="1"/>
      <c r="V307" s="1"/>
      <c r="W307" s="1"/>
      <c r="X307" s="1"/>
      <c r="Y307" s="1"/>
      <c r="Z307" s="1"/>
      <c r="AA307" s="1"/>
      <c r="AB307" s="1"/>
      <c r="AC307" s="1"/>
      <c r="AD307" s="1"/>
    </row>
    <row r="308" spans="1:30" s="2" customFormat="1" ht="45" x14ac:dyDescent="0.25">
      <c r="A308" s="1"/>
      <c r="B308" s="587"/>
      <c r="C308" s="589" t="s">
        <v>1116</v>
      </c>
      <c r="D308" s="585" t="s">
        <v>1117</v>
      </c>
      <c r="E308" s="585" t="s">
        <v>1118</v>
      </c>
      <c r="F308" s="590" t="s">
        <v>1119</v>
      </c>
      <c r="G308" s="469" t="s">
        <v>1120</v>
      </c>
      <c r="H308" s="469" t="s">
        <v>1121</v>
      </c>
      <c r="I308" s="591"/>
      <c r="J308" s="591" t="s">
        <v>1122</v>
      </c>
      <c r="K308" s="592">
        <v>44562</v>
      </c>
      <c r="L308" s="592">
        <v>44926</v>
      </c>
      <c r="M308" s="593" t="s">
        <v>1123</v>
      </c>
      <c r="N308" s="594" t="s">
        <v>1124</v>
      </c>
      <c r="O308" s="522"/>
      <c r="P308" s="522"/>
      <c r="Q308" s="1"/>
      <c r="R308" s="1"/>
      <c r="S308" s="1"/>
      <c r="T308" s="1"/>
      <c r="U308" s="1"/>
      <c r="V308" s="1"/>
      <c r="W308" s="1"/>
      <c r="X308" s="1"/>
      <c r="Y308" s="1"/>
      <c r="Z308" s="1"/>
      <c r="AA308" s="1"/>
      <c r="AB308" s="1"/>
      <c r="AC308" s="1"/>
      <c r="AD308" s="1"/>
    </row>
    <row r="309" spans="1:30" s="2" customFormat="1" ht="45" x14ac:dyDescent="0.25">
      <c r="A309" s="1"/>
      <c r="B309" s="587"/>
      <c r="C309" s="589"/>
      <c r="D309" s="585"/>
      <c r="E309" s="585"/>
      <c r="F309" s="590" t="s">
        <v>1125</v>
      </c>
      <c r="G309" s="469"/>
      <c r="H309" s="469"/>
      <c r="I309" s="591"/>
      <c r="J309" s="591"/>
      <c r="K309" s="592"/>
      <c r="L309" s="592"/>
      <c r="M309" s="593"/>
      <c r="N309" s="594"/>
      <c r="O309" s="522"/>
      <c r="P309" s="522"/>
      <c r="Q309" s="1"/>
      <c r="R309" s="1"/>
      <c r="S309" s="1"/>
      <c r="T309" s="1"/>
      <c r="U309" s="1"/>
      <c r="V309" s="1"/>
      <c r="W309" s="1"/>
      <c r="X309" s="1"/>
      <c r="Y309" s="1"/>
      <c r="Z309" s="1"/>
      <c r="AA309" s="1"/>
      <c r="AB309" s="1"/>
      <c r="AC309" s="1"/>
      <c r="AD309" s="1"/>
    </row>
    <row r="310" spans="1:30" s="2" customFormat="1" ht="60" x14ac:dyDescent="0.25">
      <c r="A310" s="1"/>
      <c r="B310" s="587"/>
      <c r="C310" s="589"/>
      <c r="D310" s="585"/>
      <c r="E310" s="585"/>
      <c r="F310" s="595" t="s">
        <v>1126</v>
      </c>
      <c r="G310" s="469"/>
      <c r="H310" s="469"/>
      <c r="I310" s="591"/>
      <c r="J310" s="591"/>
      <c r="K310" s="592"/>
      <c r="L310" s="592"/>
      <c r="M310" s="593"/>
      <c r="N310" s="594"/>
      <c r="O310" s="522"/>
      <c r="P310" s="522"/>
      <c r="Q310" s="1"/>
      <c r="R310" s="1"/>
      <c r="S310" s="1"/>
      <c r="T310" s="1"/>
      <c r="U310" s="1"/>
      <c r="V310" s="1"/>
      <c r="W310" s="1"/>
      <c r="X310" s="1"/>
      <c r="Y310" s="1"/>
      <c r="Z310" s="1"/>
      <c r="AA310" s="1"/>
      <c r="AB310" s="1"/>
      <c r="AC310" s="1"/>
      <c r="AD310" s="1"/>
    </row>
    <row r="311" spans="1:30" s="2" customFormat="1" ht="60" x14ac:dyDescent="0.25">
      <c r="A311" s="1"/>
      <c r="B311" s="587"/>
      <c r="C311" s="589"/>
      <c r="D311" s="585"/>
      <c r="E311" s="585"/>
      <c r="F311" s="590" t="s">
        <v>1127</v>
      </c>
      <c r="G311" s="469"/>
      <c r="H311" s="469"/>
      <c r="I311" s="591"/>
      <c r="J311" s="591"/>
      <c r="K311" s="592"/>
      <c r="L311" s="592"/>
      <c r="M311" s="593"/>
      <c r="N311" s="594"/>
      <c r="O311" s="522"/>
      <c r="P311" s="522"/>
      <c r="Q311" s="1"/>
      <c r="R311" s="1"/>
      <c r="S311" s="1"/>
      <c r="T311" s="1"/>
      <c r="U311" s="1"/>
      <c r="V311" s="1"/>
      <c r="W311" s="1"/>
      <c r="X311" s="1"/>
      <c r="Y311" s="1"/>
      <c r="Z311" s="1"/>
      <c r="AA311" s="1"/>
      <c r="AB311" s="1"/>
      <c r="AC311" s="1"/>
      <c r="AD311" s="1"/>
    </row>
    <row r="312" spans="1:30" s="2" customFormat="1" ht="45" x14ac:dyDescent="0.25">
      <c r="A312" s="1"/>
      <c r="B312" s="587" t="s">
        <v>1128</v>
      </c>
      <c r="C312" s="589" t="s">
        <v>1129</v>
      </c>
      <c r="D312" s="585" t="s">
        <v>1130</v>
      </c>
      <c r="E312" s="596" t="s">
        <v>1131</v>
      </c>
      <c r="F312" s="590" t="s">
        <v>1132</v>
      </c>
      <c r="G312" s="582" t="s">
        <v>1120</v>
      </c>
      <c r="H312" s="582" t="s">
        <v>373</v>
      </c>
      <c r="I312" s="591">
        <v>1</v>
      </c>
      <c r="J312" s="591"/>
      <c r="K312" s="592">
        <v>44562</v>
      </c>
      <c r="L312" s="592">
        <v>44926</v>
      </c>
      <c r="M312" s="596" t="s">
        <v>1133</v>
      </c>
      <c r="N312" s="597" t="s">
        <v>1134</v>
      </c>
      <c r="O312" s="522"/>
      <c r="P312" s="522"/>
      <c r="Q312" s="1"/>
      <c r="R312" s="1"/>
      <c r="S312" s="1"/>
      <c r="T312" s="1"/>
      <c r="U312" s="1"/>
      <c r="V312" s="1"/>
      <c r="W312" s="1"/>
      <c r="X312" s="1"/>
      <c r="Y312" s="1"/>
      <c r="Z312" s="1"/>
      <c r="AA312" s="1"/>
      <c r="AB312" s="1"/>
      <c r="AC312" s="1"/>
      <c r="AD312" s="1"/>
    </row>
    <row r="313" spans="1:30" s="2" customFormat="1" ht="60" x14ac:dyDescent="0.25">
      <c r="A313" s="1"/>
      <c r="B313" s="587"/>
      <c r="C313" s="589"/>
      <c r="D313" s="585"/>
      <c r="E313" s="596"/>
      <c r="F313" s="598" t="s">
        <v>1135</v>
      </c>
      <c r="G313" s="582"/>
      <c r="H313" s="582"/>
      <c r="I313" s="591"/>
      <c r="J313" s="591"/>
      <c r="K313" s="592"/>
      <c r="L313" s="592"/>
      <c r="M313" s="596"/>
      <c r="N313" s="597"/>
      <c r="O313" s="522"/>
      <c r="P313" s="522"/>
      <c r="Q313" s="1"/>
      <c r="R313" s="1"/>
      <c r="S313" s="1"/>
      <c r="T313" s="1"/>
      <c r="U313" s="1"/>
      <c r="V313" s="1"/>
      <c r="W313" s="1"/>
      <c r="X313" s="1"/>
      <c r="Y313" s="1"/>
      <c r="Z313" s="1"/>
      <c r="AA313" s="1"/>
      <c r="AB313" s="1"/>
      <c r="AC313" s="1"/>
      <c r="AD313" s="1"/>
    </row>
    <row r="314" spans="1:30" s="2" customFormat="1" ht="45" x14ac:dyDescent="0.25">
      <c r="A314" s="1"/>
      <c r="B314" s="587"/>
      <c r="C314" s="589"/>
      <c r="D314" s="585"/>
      <c r="E314" s="596"/>
      <c r="F314" s="598" t="s">
        <v>1136</v>
      </c>
      <c r="G314" s="582"/>
      <c r="H314" s="582"/>
      <c r="I314" s="591"/>
      <c r="J314" s="591"/>
      <c r="K314" s="592"/>
      <c r="L314" s="592"/>
      <c r="M314" s="596"/>
      <c r="N314" s="597"/>
      <c r="O314" s="522"/>
      <c r="P314" s="522"/>
      <c r="Q314" s="1"/>
      <c r="R314" s="1"/>
      <c r="S314" s="1"/>
      <c r="T314" s="1"/>
      <c r="U314" s="1"/>
      <c r="V314" s="1"/>
      <c r="W314" s="1"/>
      <c r="X314" s="1"/>
      <c r="Y314" s="1"/>
      <c r="Z314" s="1"/>
      <c r="AA314" s="1"/>
      <c r="AB314" s="1"/>
      <c r="AC314" s="1"/>
      <c r="AD314" s="1"/>
    </row>
    <row r="315" spans="1:30" s="2" customFormat="1" ht="30" x14ac:dyDescent="0.25">
      <c r="A315" s="1"/>
      <c r="B315" s="587"/>
      <c r="C315" s="589"/>
      <c r="D315" s="585"/>
      <c r="E315" s="596"/>
      <c r="F315" s="598" t="s">
        <v>1137</v>
      </c>
      <c r="G315" s="582"/>
      <c r="H315" s="582"/>
      <c r="I315" s="591"/>
      <c r="J315" s="591"/>
      <c r="K315" s="592"/>
      <c r="L315" s="592"/>
      <c r="M315" s="596"/>
      <c r="N315" s="597"/>
      <c r="O315" s="522"/>
      <c r="P315" s="522"/>
      <c r="Q315" s="1"/>
      <c r="R315" s="1"/>
      <c r="S315" s="1"/>
      <c r="T315" s="1"/>
      <c r="U315" s="1"/>
      <c r="V315" s="1"/>
      <c r="W315" s="1"/>
      <c r="X315" s="1"/>
      <c r="Y315" s="1"/>
      <c r="Z315" s="1"/>
      <c r="AA315" s="1"/>
      <c r="AB315" s="1"/>
      <c r="AC315" s="1"/>
      <c r="AD315" s="1"/>
    </row>
    <row r="316" spans="1:30" s="2" customFormat="1" ht="90" x14ac:dyDescent="0.25">
      <c r="A316" s="1"/>
      <c r="B316" s="587"/>
      <c r="C316" s="589"/>
      <c r="D316" s="585"/>
      <c r="E316" s="596"/>
      <c r="F316" s="598" t="s">
        <v>1138</v>
      </c>
      <c r="G316" s="582"/>
      <c r="H316" s="582"/>
      <c r="I316" s="591"/>
      <c r="J316" s="591"/>
      <c r="K316" s="592"/>
      <c r="L316" s="592"/>
      <c r="M316" s="596"/>
      <c r="N316" s="599" t="s">
        <v>1139</v>
      </c>
      <c r="O316" s="522"/>
      <c r="P316" s="522"/>
      <c r="Q316" s="1"/>
      <c r="R316" s="1"/>
      <c r="S316" s="1"/>
      <c r="T316" s="1"/>
      <c r="U316" s="1"/>
      <c r="V316" s="1"/>
      <c r="W316" s="1"/>
      <c r="X316" s="1"/>
      <c r="Y316" s="1"/>
      <c r="Z316" s="1"/>
      <c r="AA316" s="1"/>
      <c r="AB316" s="1"/>
      <c r="AC316" s="1"/>
      <c r="AD316" s="1"/>
    </row>
    <row r="317" spans="1:30" s="2" customFormat="1" ht="63" x14ac:dyDescent="0.25">
      <c r="A317" s="1"/>
      <c r="B317" s="556"/>
      <c r="C317" s="610" t="s">
        <v>1140</v>
      </c>
      <c r="D317" s="593" t="s">
        <v>1141</v>
      </c>
      <c r="E317" s="611" t="s">
        <v>1142</v>
      </c>
      <c r="F317" s="600" t="s">
        <v>1143</v>
      </c>
      <c r="G317" s="469" t="s">
        <v>1120</v>
      </c>
      <c r="H317" s="469" t="s">
        <v>1144</v>
      </c>
      <c r="I317" s="601"/>
      <c r="J317" s="465"/>
      <c r="K317" s="602">
        <v>44743</v>
      </c>
      <c r="L317" s="602">
        <v>44926</v>
      </c>
      <c r="M317" s="603" t="s">
        <v>1145</v>
      </c>
      <c r="N317" s="538" t="s">
        <v>1146</v>
      </c>
      <c r="O317" s="522"/>
      <c r="P317" s="522"/>
      <c r="Q317" s="1"/>
      <c r="R317" s="1"/>
      <c r="S317" s="1"/>
      <c r="T317" s="1"/>
      <c r="U317" s="1"/>
      <c r="V317" s="1"/>
      <c r="W317" s="1"/>
      <c r="X317" s="1"/>
      <c r="Y317" s="1"/>
      <c r="Z317" s="1"/>
      <c r="AA317" s="1"/>
      <c r="AB317" s="1"/>
      <c r="AC317" s="1"/>
      <c r="AD317" s="1"/>
    </row>
    <row r="318" spans="1:30" s="2" customFormat="1" ht="47.25" x14ac:dyDescent="0.25">
      <c r="A318" s="1"/>
      <c r="B318" s="556"/>
      <c r="C318" s="610"/>
      <c r="D318" s="593"/>
      <c r="E318" s="611"/>
      <c r="F318" s="600" t="s">
        <v>1147</v>
      </c>
      <c r="G318" s="469"/>
      <c r="H318" s="469"/>
      <c r="I318" s="601"/>
      <c r="J318" s="465"/>
      <c r="K318" s="602"/>
      <c r="L318" s="602"/>
      <c r="M318" s="603"/>
      <c r="N318" s="538" t="s">
        <v>1148</v>
      </c>
      <c r="O318" s="522"/>
      <c r="P318" s="522"/>
      <c r="Q318" s="1"/>
      <c r="R318" s="1"/>
      <c r="S318" s="1"/>
      <c r="T318" s="1"/>
      <c r="U318" s="1"/>
      <c r="V318" s="1"/>
      <c r="W318" s="1"/>
      <c r="X318" s="1"/>
      <c r="Y318" s="1"/>
      <c r="Z318" s="1"/>
      <c r="AA318" s="1"/>
      <c r="AB318" s="1"/>
      <c r="AC318" s="1"/>
      <c r="AD318" s="1"/>
    </row>
    <row r="319" spans="1:30" s="2" customFormat="1" ht="31.5" x14ac:dyDescent="0.25">
      <c r="A319" s="1"/>
      <c r="B319" s="556"/>
      <c r="C319" s="610"/>
      <c r="D319" s="593"/>
      <c r="E319" s="611"/>
      <c r="F319" s="600" t="s">
        <v>1149</v>
      </c>
      <c r="G319" s="469"/>
      <c r="H319" s="469"/>
      <c r="I319" s="601"/>
      <c r="J319" s="465"/>
      <c r="K319" s="602"/>
      <c r="L319" s="602"/>
      <c r="M319" s="603"/>
      <c r="N319" s="538" t="s">
        <v>1150</v>
      </c>
      <c r="O319" s="522"/>
      <c r="P319" s="522"/>
      <c r="Q319" s="1"/>
      <c r="R319" s="1"/>
      <c r="S319" s="1"/>
      <c r="T319" s="1"/>
      <c r="U319" s="1"/>
      <c r="V319" s="1"/>
      <c r="W319" s="1"/>
      <c r="X319" s="1"/>
      <c r="Y319" s="1"/>
      <c r="Z319" s="1"/>
      <c r="AA319" s="1"/>
      <c r="AB319" s="1"/>
      <c r="AC319" s="1"/>
      <c r="AD319" s="1"/>
    </row>
    <row r="320" spans="1:30" s="2" customFormat="1" ht="63" x14ac:dyDescent="0.25">
      <c r="A320" s="1"/>
      <c r="B320" s="556"/>
      <c r="C320" s="610"/>
      <c r="D320" s="593"/>
      <c r="E320" s="611"/>
      <c r="F320" s="604" t="s">
        <v>1151</v>
      </c>
      <c r="G320" s="469"/>
      <c r="H320" s="469"/>
      <c r="I320" s="601"/>
      <c r="J320" s="465"/>
      <c r="K320" s="602"/>
      <c r="L320" s="602"/>
      <c r="M320" s="603"/>
      <c r="N320" s="605" t="s">
        <v>1152</v>
      </c>
      <c r="O320" s="522"/>
      <c r="P320" s="522"/>
      <c r="Q320" s="1"/>
      <c r="R320" s="1"/>
      <c r="S320" s="1"/>
      <c r="T320" s="1"/>
      <c r="U320" s="1"/>
      <c r="V320" s="1"/>
      <c r="W320" s="1"/>
      <c r="X320" s="1"/>
      <c r="Y320" s="1"/>
      <c r="Z320" s="1"/>
      <c r="AA320" s="1"/>
      <c r="AB320" s="1"/>
      <c r="AC320" s="1"/>
      <c r="AD320" s="1"/>
    </row>
    <row r="321" spans="1:30" s="2" customFormat="1" ht="45" x14ac:dyDescent="0.25">
      <c r="A321" s="1"/>
      <c r="B321" s="587" t="s">
        <v>1153</v>
      </c>
      <c r="C321" s="610" t="s">
        <v>1154</v>
      </c>
      <c r="D321" s="593" t="s">
        <v>1155</v>
      </c>
      <c r="E321" s="611" t="s">
        <v>1156</v>
      </c>
      <c r="F321" s="590" t="s">
        <v>1157</v>
      </c>
      <c r="G321" s="469" t="s">
        <v>1120</v>
      </c>
      <c r="H321" s="469" t="s">
        <v>373</v>
      </c>
      <c r="I321" s="750"/>
      <c r="J321" s="613" t="s">
        <v>1158</v>
      </c>
      <c r="K321" s="344">
        <v>44652</v>
      </c>
      <c r="L321" s="344" t="s">
        <v>1159</v>
      </c>
      <c r="M321" s="593" t="s">
        <v>1160</v>
      </c>
      <c r="N321" s="751" t="s">
        <v>1161</v>
      </c>
      <c r="O321" s="522"/>
      <c r="P321" s="522"/>
      <c r="Q321" s="1"/>
      <c r="R321" s="1"/>
      <c r="S321" s="1"/>
      <c r="T321" s="1"/>
      <c r="U321" s="1"/>
      <c r="V321" s="1"/>
      <c r="W321" s="1"/>
      <c r="X321" s="1"/>
      <c r="Y321" s="1"/>
      <c r="Z321" s="1"/>
      <c r="AA321" s="1"/>
      <c r="AB321" s="1"/>
      <c r="AC321" s="1"/>
      <c r="AD321" s="1"/>
    </row>
    <row r="322" spans="1:30" s="2" customFormat="1" x14ac:dyDescent="0.25">
      <c r="A322" s="1"/>
      <c r="B322" s="587"/>
      <c r="C322" s="610"/>
      <c r="D322" s="593"/>
      <c r="E322" s="611"/>
      <c r="F322" s="598" t="s">
        <v>1162</v>
      </c>
      <c r="G322" s="469"/>
      <c r="H322" s="469"/>
      <c r="I322" s="750"/>
      <c r="J322" s="613"/>
      <c r="K322" s="344"/>
      <c r="L322" s="344"/>
      <c r="M322" s="593"/>
      <c r="N322" s="751"/>
      <c r="O322" s="522"/>
      <c r="P322" s="522"/>
      <c r="Q322" s="1"/>
      <c r="R322" s="1"/>
      <c r="S322" s="1"/>
      <c r="T322" s="1"/>
      <c r="U322" s="1"/>
      <c r="V322" s="1"/>
      <c r="W322" s="1"/>
      <c r="X322" s="1"/>
      <c r="Y322" s="1"/>
      <c r="Z322" s="1"/>
      <c r="AA322" s="1"/>
      <c r="AB322" s="1"/>
      <c r="AC322" s="1"/>
      <c r="AD322" s="1"/>
    </row>
    <row r="323" spans="1:30" s="2" customFormat="1" ht="15.75" x14ac:dyDescent="0.25">
      <c r="A323" s="1"/>
      <c r="B323" s="587"/>
      <c r="C323" s="610"/>
      <c r="D323" s="593"/>
      <c r="E323" s="611"/>
      <c r="F323" s="606" t="s">
        <v>1163</v>
      </c>
      <c r="G323" s="469"/>
      <c r="H323" s="469"/>
      <c r="I323" s="750"/>
      <c r="J323" s="613"/>
      <c r="K323" s="344"/>
      <c r="L323" s="344"/>
      <c r="M323" s="593"/>
      <c r="N323" s="751"/>
      <c r="O323" s="522"/>
      <c r="P323" s="522"/>
      <c r="Q323" s="1"/>
      <c r="R323" s="1"/>
      <c r="S323" s="1"/>
      <c r="T323" s="1"/>
      <c r="U323" s="1"/>
      <c r="V323" s="1"/>
      <c r="W323" s="1"/>
      <c r="X323" s="1"/>
      <c r="Y323" s="1"/>
      <c r="Z323" s="1"/>
      <c r="AA323" s="1"/>
      <c r="AB323" s="1"/>
      <c r="AC323" s="1"/>
      <c r="AD323" s="1"/>
    </row>
    <row r="324" spans="1:30" s="2" customFormat="1" ht="31.5" x14ac:dyDescent="0.25">
      <c r="A324" s="1"/>
      <c r="B324" s="587" t="s">
        <v>1164</v>
      </c>
      <c r="C324" s="610" t="s">
        <v>1165</v>
      </c>
      <c r="D324" s="593" t="s">
        <v>1166</v>
      </c>
      <c r="E324" s="607" t="s">
        <v>1167</v>
      </c>
      <c r="F324" s="543" t="s">
        <v>1168</v>
      </c>
      <c r="G324" s="469" t="s">
        <v>1120</v>
      </c>
      <c r="H324" s="469" t="s">
        <v>373</v>
      </c>
      <c r="I324" s="752"/>
      <c r="J324" s="613"/>
      <c r="K324" s="301">
        <v>44682</v>
      </c>
      <c r="L324" s="301">
        <v>44925</v>
      </c>
      <c r="M324" s="608" t="s">
        <v>1169</v>
      </c>
      <c r="N324" s="751" t="s">
        <v>1170</v>
      </c>
      <c r="O324" s="522"/>
      <c r="P324" s="522"/>
      <c r="Q324" s="1"/>
      <c r="R324" s="1"/>
      <c r="S324" s="1"/>
      <c r="T324" s="1"/>
      <c r="U324" s="1"/>
      <c r="V324" s="1"/>
      <c r="W324" s="1"/>
      <c r="X324" s="1"/>
      <c r="Y324" s="1"/>
      <c r="Z324" s="1"/>
      <c r="AA324" s="1"/>
      <c r="AB324" s="1"/>
      <c r="AC324" s="1"/>
      <c r="AD324" s="1"/>
    </row>
    <row r="325" spans="1:30" s="2" customFormat="1" ht="31.5" x14ac:dyDescent="0.25">
      <c r="A325" s="1"/>
      <c r="B325" s="587"/>
      <c r="C325" s="610"/>
      <c r="D325" s="593"/>
      <c r="E325" s="607"/>
      <c r="F325" s="543" t="s">
        <v>1171</v>
      </c>
      <c r="G325" s="469"/>
      <c r="H325" s="469"/>
      <c r="I325" s="752"/>
      <c r="J325" s="613"/>
      <c r="K325" s="301">
        <v>44835</v>
      </c>
      <c r="L325" s="301">
        <v>44926</v>
      </c>
      <c r="M325" s="608"/>
      <c r="N325" s="751"/>
      <c r="O325" s="522"/>
      <c r="P325" s="522"/>
      <c r="Q325" s="1"/>
      <c r="R325" s="1"/>
      <c r="S325" s="1"/>
      <c r="T325" s="1"/>
      <c r="U325" s="1"/>
      <c r="V325" s="1"/>
      <c r="W325" s="1"/>
      <c r="X325" s="1"/>
      <c r="Y325" s="1"/>
      <c r="Z325" s="1"/>
      <c r="AA325" s="1"/>
      <c r="AB325" s="1"/>
      <c r="AC325" s="1"/>
      <c r="AD325" s="1"/>
    </row>
    <row r="326" spans="1:30" s="2" customFormat="1" ht="60" x14ac:dyDescent="0.25">
      <c r="A326" s="1"/>
      <c r="B326" s="587"/>
      <c r="C326" s="589" t="s">
        <v>1172</v>
      </c>
      <c r="D326" s="585" t="s">
        <v>1173</v>
      </c>
      <c r="E326" s="596" t="s">
        <v>1174</v>
      </c>
      <c r="F326" s="590" t="s">
        <v>1175</v>
      </c>
      <c r="G326" s="582" t="s">
        <v>1176</v>
      </c>
      <c r="H326" s="582" t="s">
        <v>373</v>
      </c>
      <c r="I326" s="609">
        <v>100</v>
      </c>
      <c r="J326" s="591"/>
      <c r="K326" s="592">
        <v>44562</v>
      </c>
      <c r="L326" s="592">
        <v>44926</v>
      </c>
      <c r="M326" s="585" t="s">
        <v>1123</v>
      </c>
      <c r="N326" s="597" t="s">
        <v>1177</v>
      </c>
      <c r="O326" s="522"/>
      <c r="P326" s="522"/>
      <c r="Q326" s="1"/>
      <c r="R326" s="1"/>
      <c r="S326" s="1"/>
      <c r="T326" s="1"/>
      <c r="U326" s="1"/>
      <c r="V326" s="1"/>
      <c r="W326" s="1"/>
      <c r="X326" s="1"/>
      <c r="Y326" s="1"/>
      <c r="Z326" s="1"/>
      <c r="AA326" s="1"/>
      <c r="AB326" s="1"/>
      <c r="AC326" s="1"/>
      <c r="AD326" s="1"/>
    </row>
    <row r="327" spans="1:30" s="2" customFormat="1" x14ac:dyDescent="0.25">
      <c r="A327" s="1"/>
      <c r="B327" s="587"/>
      <c r="C327" s="589"/>
      <c r="D327" s="585"/>
      <c r="E327" s="596"/>
      <c r="F327" s="598" t="s">
        <v>1178</v>
      </c>
      <c r="G327" s="582"/>
      <c r="H327" s="582"/>
      <c r="I327" s="609"/>
      <c r="J327" s="591"/>
      <c r="K327" s="592"/>
      <c r="L327" s="592"/>
      <c r="M327" s="585"/>
      <c r="N327" s="597"/>
      <c r="O327" s="522"/>
      <c r="P327" s="522"/>
      <c r="Q327" s="1"/>
      <c r="R327" s="1"/>
      <c r="S327" s="1"/>
      <c r="T327" s="1"/>
      <c r="U327" s="1"/>
      <c r="V327" s="1"/>
      <c r="W327" s="1"/>
      <c r="X327" s="1"/>
      <c r="Y327" s="1"/>
      <c r="Z327" s="1"/>
      <c r="AA327" s="1"/>
      <c r="AB327" s="1"/>
      <c r="AC327" s="1"/>
      <c r="AD327" s="1"/>
    </row>
    <row r="328" spans="1:30" s="2" customFormat="1" x14ac:dyDescent="0.25">
      <c r="A328" s="1"/>
      <c r="B328" s="587"/>
      <c r="C328" s="589" t="s">
        <v>1179</v>
      </c>
      <c r="D328" s="585" t="s">
        <v>1180</v>
      </c>
      <c r="E328" s="596" t="s">
        <v>1181</v>
      </c>
      <c r="F328" s="590" t="s">
        <v>1182</v>
      </c>
      <c r="G328" s="582" t="s">
        <v>1183</v>
      </c>
      <c r="H328" s="582" t="s">
        <v>373</v>
      </c>
      <c r="I328" s="609"/>
      <c r="J328" s="591"/>
      <c r="K328" s="592">
        <v>44562</v>
      </c>
      <c r="L328" s="592">
        <v>44926</v>
      </c>
      <c r="M328" s="585" t="s">
        <v>1123</v>
      </c>
      <c r="N328" s="597" t="s">
        <v>1184</v>
      </c>
      <c r="O328" s="522"/>
      <c r="P328" s="522"/>
      <c r="Q328" s="1"/>
      <c r="R328" s="1"/>
      <c r="S328" s="1"/>
      <c r="T328" s="1"/>
      <c r="U328" s="1"/>
      <c r="V328" s="1"/>
      <c r="W328" s="1"/>
      <c r="X328" s="1"/>
      <c r="Y328" s="1"/>
      <c r="Z328" s="1"/>
      <c r="AA328" s="1"/>
      <c r="AB328" s="1"/>
      <c r="AC328" s="1"/>
      <c r="AD328" s="1"/>
    </row>
    <row r="329" spans="1:30" s="2" customFormat="1" ht="30" x14ac:dyDescent="0.25">
      <c r="A329" s="1"/>
      <c r="B329" s="587"/>
      <c r="C329" s="589"/>
      <c r="D329" s="585"/>
      <c r="E329" s="596"/>
      <c r="F329" s="598" t="s">
        <v>1185</v>
      </c>
      <c r="G329" s="582"/>
      <c r="H329" s="582"/>
      <c r="I329" s="609"/>
      <c r="J329" s="591"/>
      <c r="K329" s="592"/>
      <c r="L329" s="592"/>
      <c r="M329" s="585"/>
      <c r="N329" s="597"/>
      <c r="O329" s="522"/>
      <c r="P329" s="522"/>
      <c r="Q329" s="1"/>
      <c r="R329" s="1"/>
      <c r="S329" s="1"/>
      <c r="T329" s="1"/>
      <c r="U329" s="1"/>
      <c r="V329" s="1"/>
      <c r="W329" s="1"/>
      <c r="X329" s="1"/>
      <c r="Y329" s="1"/>
      <c r="Z329" s="1"/>
      <c r="AA329" s="1"/>
      <c r="AB329" s="1"/>
      <c r="AC329" s="1"/>
      <c r="AD329" s="1"/>
    </row>
    <row r="330" spans="1:30" s="2" customFormat="1" ht="30" x14ac:dyDescent="0.25">
      <c r="A330" s="1"/>
      <c r="B330" s="587"/>
      <c r="C330" s="589"/>
      <c r="D330" s="585"/>
      <c r="E330" s="454" t="s">
        <v>1186</v>
      </c>
      <c r="F330" s="598" t="s">
        <v>1187</v>
      </c>
      <c r="G330" s="502" t="s">
        <v>747</v>
      </c>
      <c r="H330" s="582"/>
      <c r="I330" s="609"/>
      <c r="J330" s="591"/>
      <c r="K330" s="592"/>
      <c r="L330" s="592"/>
      <c r="M330" s="585"/>
      <c r="N330" s="597"/>
      <c r="O330" s="522"/>
      <c r="P330" s="522"/>
      <c r="Q330" s="1"/>
      <c r="R330" s="1"/>
      <c r="S330" s="1"/>
      <c r="T330" s="1"/>
      <c r="U330" s="1"/>
      <c r="V330" s="1"/>
      <c r="W330" s="1"/>
      <c r="X330" s="1"/>
      <c r="Y330" s="1"/>
      <c r="Z330" s="1"/>
      <c r="AA330" s="1"/>
      <c r="AB330" s="1"/>
      <c r="AC330" s="1"/>
      <c r="AD330" s="1"/>
    </row>
    <row r="331" spans="1:30" s="2" customFormat="1" ht="45" x14ac:dyDescent="0.25">
      <c r="A331" s="1"/>
      <c r="B331" s="587"/>
      <c r="C331" s="589" t="s">
        <v>1188</v>
      </c>
      <c r="D331" s="585" t="s">
        <v>1189</v>
      </c>
      <c r="E331" s="596"/>
      <c r="F331" s="590" t="s">
        <v>1190</v>
      </c>
      <c r="G331" s="582" t="s">
        <v>1112</v>
      </c>
      <c r="H331" s="582" t="s">
        <v>1112</v>
      </c>
      <c r="I331" s="591">
        <v>1</v>
      </c>
      <c r="J331" s="591" t="s">
        <v>1122</v>
      </c>
      <c r="K331" s="592">
        <v>44562</v>
      </c>
      <c r="L331" s="592">
        <v>44926</v>
      </c>
      <c r="M331" s="585" t="s">
        <v>1191</v>
      </c>
      <c r="N331" s="597" t="s">
        <v>1192</v>
      </c>
      <c r="O331" s="522"/>
      <c r="P331" s="522"/>
      <c r="Q331" s="1"/>
      <c r="R331" s="1"/>
      <c r="S331" s="1"/>
      <c r="T331" s="1"/>
      <c r="U331" s="1"/>
      <c r="V331" s="1"/>
      <c r="W331" s="1"/>
      <c r="X331" s="1"/>
      <c r="Y331" s="1"/>
      <c r="Z331" s="1"/>
      <c r="AA331" s="1"/>
      <c r="AB331" s="1"/>
      <c r="AC331" s="1"/>
      <c r="AD331" s="1"/>
    </row>
    <row r="332" spans="1:30" s="2" customFormat="1" ht="60" x14ac:dyDescent="0.25">
      <c r="A332" s="1"/>
      <c r="B332" s="587"/>
      <c r="C332" s="589"/>
      <c r="D332" s="585"/>
      <c r="E332" s="596"/>
      <c r="F332" s="598" t="s">
        <v>1193</v>
      </c>
      <c r="G332" s="582"/>
      <c r="H332" s="582"/>
      <c r="I332" s="591"/>
      <c r="J332" s="591"/>
      <c r="K332" s="592"/>
      <c r="L332" s="592"/>
      <c r="M332" s="585"/>
      <c r="N332" s="597"/>
      <c r="O332" s="522"/>
      <c r="P332" s="522"/>
      <c r="Q332" s="1"/>
      <c r="R332" s="1"/>
      <c r="S332" s="1"/>
      <c r="T332" s="1"/>
      <c r="U332" s="1"/>
      <c r="V332" s="1"/>
      <c r="W332" s="1"/>
      <c r="X332" s="1"/>
      <c r="Y332" s="1"/>
      <c r="Z332" s="1"/>
      <c r="AA332" s="1"/>
      <c r="AB332" s="1"/>
      <c r="AC332" s="1"/>
      <c r="AD332" s="1"/>
    </row>
    <row r="333" spans="1:30" s="2" customFormat="1" ht="30" x14ac:dyDescent="0.25">
      <c r="A333" s="1"/>
      <c r="B333" s="587"/>
      <c r="C333" s="589"/>
      <c r="D333" s="585"/>
      <c r="E333" s="596"/>
      <c r="F333" s="598" t="s">
        <v>1194</v>
      </c>
      <c r="G333" s="582"/>
      <c r="H333" s="582"/>
      <c r="I333" s="591"/>
      <c r="J333" s="591"/>
      <c r="K333" s="592"/>
      <c r="L333" s="592"/>
      <c r="M333" s="585"/>
      <c r="N333" s="597"/>
      <c r="O333" s="522"/>
      <c r="P333" s="522"/>
      <c r="Q333" s="1"/>
      <c r="R333" s="1"/>
      <c r="S333" s="1"/>
      <c r="T333" s="1"/>
      <c r="U333" s="1"/>
      <c r="V333" s="1"/>
      <c r="W333" s="1"/>
      <c r="X333" s="1"/>
      <c r="Y333" s="1"/>
      <c r="Z333" s="1"/>
      <c r="AA333" s="1"/>
      <c r="AB333" s="1"/>
      <c r="AC333" s="1"/>
      <c r="AD333" s="1"/>
    </row>
    <row r="334" spans="1:30" s="2" customFormat="1" ht="30" x14ac:dyDescent="0.25">
      <c r="A334" s="1"/>
      <c r="B334" s="587"/>
      <c r="C334" s="589"/>
      <c r="D334" s="585"/>
      <c r="E334" s="596"/>
      <c r="F334" s="598" t="s">
        <v>1195</v>
      </c>
      <c r="G334" s="582"/>
      <c r="H334" s="582"/>
      <c r="I334" s="591"/>
      <c r="J334" s="591"/>
      <c r="K334" s="592"/>
      <c r="L334" s="592"/>
      <c r="M334" s="585"/>
      <c r="N334" s="597"/>
      <c r="O334" s="522"/>
      <c r="P334" s="522"/>
      <c r="Q334" s="1"/>
      <c r="R334" s="1"/>
      <c r="S334" s="1"/>
      <c r="T334" s="1"/>
      <c r="U334" s="1"/>
      <c r="V334" s="1"/>
      <c r="W334" s="1"/>
      <c r="X334" s="1"/>
      <c r="Y334" s="1"/>
      <c r="Z334" s="1"/>
      <c r="AA334" s="1"/>
      <c r="AB334" s="1"/>
      <c r="AC334" s="1"/>
      <c r="AD334" s="1"/>
    </row>
    <row r="335" spans="1:30" s="2" customFormat="1" x14ac:dyDescent="0.25">
      <c r="A335" s="1"/>
      <c r="B335" s="587"/>
      <c r="C335" s="589"/>
      <c r="D335" s="585"/>
      <c r="E335" s="596"/>
      <c r="F335" s="598" t="s">
        <v>1196</v>
      </c>
      <c r="G335" s="502" t="s">
        <v>1120</v>
      </c>
      <c r="H335" s="502" t="s">
        <v>1144</v>
      </c>
      <c r="I335" s="569"/>
      <c r="J335" s="569"/>
      <c r="K335" s="592"/>
      <c r="L335" s="592"/>
      <c r="M335" s="585"/>
      <c r="N335" s="597"/>
      <c r="O335" s="522"/>
      <c r="P335" s="522"/>
      <c r="Q335" s="1"/>
      <c r="R335" s="1"/>
      <c r="S335" s="1"/>
      <c r="T335" s="1"/>
      <c r="U335" s="1"/>
      <c r="V335" s="1"/>
      <c r="W335" s="1"/>
      <c r="X335" s="1"/>
      <c r="Y335" s="1"/>
      <c r="Z335" s="1"/>
      <c r="AA335" s="1"/>
      <c r="AB335" s="1"/>
      <c r="AC335" s="1"/>
      <c r="AD335" s="1"/>
    </row>
    <row r="336" spans="1:30" s="2" customFormat="1" x14ac:dyDescent="0.25">
      <c r="A336" s="1"/>
      <c r="B336" s="587"/>
      <c r="C336" s="610" t="s">
        <v>1197</v>
      </c>
      <c r="D336" s="593" t="s">
        <v>1198</v>
      </c>
      <c r="E336" s="611" t="s">
        <v>1199</v>
      </c>
      <c r="F336" s="590"/>
      <c r="G336" s="612">
        <v>0.9</v>
      </c>
      <c r="H336" s="582" t="s">
        <v>373</v>
      </c>
      <c r="I336" s="613">
        <v>1</v>
      </c>
      <c r="J336" s="613"/>
      <c r="K336" s="614"/>
      <c r="L336" s="614"/>
      <c r="M336" s="593" t="s">
        <v>1123</v>
      </c>
      <c r="N336" s="615"/>
      <c r="O336" s="522"/>
      <c r="P336" s="522"/>
      <c r="Q336" s="1"/>
      <c r="R336" s="1"/>
      <c r="S336" s="1"/>
      <c r="T336" s="1"/>
      <c r="U336" s="1"/>
      <c r="V336" s="1"/>
      <c r="W336" s="1"/>
      <c r="X336" s="1"/>
      <c r="Y336" s="1"/>
      <c r="Z336" s="1"/>
      <c r="AA336" s="1"/>
      <c r="AB336" s="1"/>
      <c r="AC336" s="1"/>
      <c r="AD336" s="1"/>
    </row>
    <row r="337" spans="1:30" s="2" customFormat="1" ht="45" x14ac:dyDescent="0.25">
      <c r="A337" s="1"/>
      <c r="B337" s="587"/>
      <c r="C337" s="610"/>
      <c r="D337" s="593"/>
      <c r="E337" s="611"/>
      <c r="F337" s="590"/>
      <c r="G337" s="612"/>
      <c r="H337" s="582"/>
      <c r="I337" s="613"/>
      <c r="J337" s="613"/>
      <c r="K337" s="614"/>
      <c r="L337" s="614"/>
      <c r="M337" s="593"/>
      <c r="N337" s="615" t="s">
        <v>1200</v>
      </c>
      <c r="O337" s="522"/>
      <c r="P337" s="522"/>
      <c r="Q337" s="1"/>
      <c r="R337" s="1"/>
      <c r="S337" s="1"/>
      <c r="T337" s="1"/>
      <c r="U337" s="1"/>
      <c r="V337" s="1"/>
      <c r="W337" s="1"/>
      <c r="X337" s="1"/>
      <c r="Y337" s="1"/>
      <c r="Z337" s="1"/>
      <c r="AA337" s="1"/>
      <c r="AB337" s="1"/>
      <c r="AC337" s="1"/>
      <c r="AD337" s="1"/>
    </row>
    <row r="338" spans="1:30" s="2" customFormat="1" x14ac:dyDescent="0.25">
      <c r="A338" s="1"/>
      <c r="B338" s="587"/>
      <c r="C338" s="610"/>
      <c r="D338" s="593"/>
      <c r="E338" s="611"/>
      <c r="F338" s="590" t="s">
        <v>1201</v>
      </c>
      <c r="G338" s="612"/>
      <c r="H338" s="582"/>
      <c r="I338" s="613"/>
      <c r="J338" s="613"/>
      <c r="K338" s="592">
        <v>44586</v>
      </c>
      <c r="L338" s="592">
        <v>44926</v>
      </c>
      <c r="M338" s="593"/>
      <c r="N338" s="615" t="s">
        <v>1202</v>
      </c>
      <c r="O338" s="522"/>
      <c r="P338" s="522"/>
      <c r="Q338" s="1"/>
      <c r="R338" s="1"/>
      <c r="S338" s="1"/>
      <c r="T338" s="1"/>
      <c r="U338" s="1"/>
      <c r="V338" s="1"/>
      <c r="W338" s="1"/>
      <c r="X338" s="1"/>
      <c r="Y338" s="1"/>
      <c r="Z338" s="1"/>
      <c r="AA338" s="1"/>
      <c r="AB338" s="1"/>
      <c r="AC338" s="1"/>
      <c r="AD338" s="1"/>
    </row>
    <row r="339" spans="1:30" s="2" customFormat="1" ht="45" x14ac:dyDescent="0.25">
      <c r="A339" s="1"/>
      <c r="B339" s="587"/>
      <c r="C339" s="610"/>
      <c r="D339" s="593"/>
      <c r="E339" s="611"/>
      <c r="F339" s="590" t="s">
        <v>1203</v>
      </c>
      <c r="G339" s="612"/>
      <c r="H339" s="582"/>
      <c r="I339" s="613"/>
      <c r="J339" s="613"/>
      <c r="K339" s="592"/>
      <c r="L339" s="592"/>
      <c r="M339" s="593"/>
      <c r="N339" s="597" t="s">
        <v>1204</v>
      </c>
      <c r="O339" s="522"/>
      <c r="P339" s="522"/>
      <c r="Q339" s="1"/>
      <c r="R339" s="1"/>
      <c r="S339" s="1"/>
      <c r="T339" s="1"/>
      <c r="U339" s="1"/>
      <c r="V339" s="1"/>
      <c r="W339" s="1"/>
      <c r="X339" s="1"/>
      <c r="Y339" s="1"/>
      <c r="Z339" s="1"/>
      <c r="AA339" s="1"/>
      <c r="AB339" s="1"/>
      <c r="AC339" s="1"/>
      <c r="AD339" s="1"/>
    </row>
    <row r="340" spans="1:30" s="2" customFormat="1" x14ac:dyDescent="0.25">
      <c r="A340" s="1"/>
      <c r="B340" s="587"/>
      <c r="C340" s="610"/>
      <c r="D340" s="593"/>
      <c r="E340" s="611"/>
      <c r="F340" s="598" t="s">
        <v>1205</v>
      </c>
      <c r="G340" s="612"/>
      <c r="H340" s="582"/>
      <c r="I340" s="613"/>
      <c r="J340" s="613"/>
      <c r="K340" s="592"/>
      <c r="L340" s="592"/>
      <c r="M340" s="593"/>
      <c r="N340" s="597"/>
      <c r="O340" s="522"/>
      <c r="P340" s="522"/>
      <c r="Q340" s="1"/>
      <c r="R340" s="1"/>
      <c r="S340" s="1"/>
      <c r="T340" s="1"/>
      <c r="U340" s="1"/>
      <c r="V340" s="1"/>
      <c r="W340" s="1"/>
      <c r="X340" s="1"/>
      <c r="Y340" s="1"/>
      <c r="Z340" s="1"/>
      <c r="AA340" s="1"/>
      <c r="AB340" s="1"/>
      <c r="AC340" s="1"/>
      <c r="AD340" s="1"/>
    </row>
    <row r="341" spans="1:30" s="2" customFormat="1" ht="45" x14ac:dyDescent="0.25">
      <c r="A341" s="1"/>
      <c r="B341" s="742" t="s">
        <v>625</v>
      </c>
      <c r="C341" s="110" t="s">
        <v>1206</v>
      </c>
      <c r="D341" s="551" t="s">
        <v>1207</v>
      </c>
      <c r="E341" s="574" t="s">
        <v>1208</v>
      </c>
      <c r="F341" s="616" t="s">
        <v>1209</v>
      </c>
      <c r="G341" s="449" t="s">
        <v>1120</v>
      </c>
      <c r="H341" s="617">
        <v>0.5</v>
      </c>
      <c r="I341" s="617"/>
      <c r="J341" s="613" t="s">
        <v>1210</v>
      </c>
      <c r="K341" s="618">
        <v>44743</v>
      </c>
      <c r="L341" s="618">
        <v>44926</v>
      </c>
      <c r="M341" s="619" t="s">
        <v>1211</v>
      </c>
      <c r="N341" s="620" t="s">
        <v>1212</v>
      </c>
      <c r="O341" s="522"/>
      <c r="P341" s="522"/>
      <c r="Q341" s="1"/>
      <c r="R341" s="1"/>
      <c r="S341" s="1"/>
      <c r="T341" s="1"/>
      <c r="U341" s="1"/>
      <c r="V341" s="1"/>
      <c r="W341" s="1"/>
      <c r="X341" s="1"/>
      <c r="Y341" s="1"/>
      <c r="Z341" s="1"/>
      <c r="AA341" s="1"/>
      <c r="AB341" s="1"/>
      <c r="AC341" s="1"/>
      <c r="AD341" s="1"/>
    </row>
    <row r="342" spans="1:30" s="2" customFormat="1" x14ac:dyDescent="0.25">
      <c r="A342" s="1"/>
      <c r="B342" s="742"/>
      <c r="C342" s="110"/>
      <c r="D342" s="551"/>
      <c r="E342" s="574"/>
      <c r="F342" s="616" t="s">
        <v>1213</v>
      </c>
      <c r="G342" s="449"/>
      <c r="H342" s="617"/>
      <c r="I342" s="617"/>
      <c r="J342" s="613"/>
      <c r="K342" s="618"/>
      <c r="L342" s="618"/>
      <c r="M342" s="619"/>
      <c r="N342" s="620"/>
      <c r="O342" s="522"/>
      <c r="P342" s="522"/>
      <c r="Q342" s="1"/>
      <c r="R342" s="1"/>
      <c r="S342" s="1"/>
      <c r="T342" s="1"/>
      <c r="U342" s="1"/>
      <c r="V342" s="1"/>
      <c r="W342" s="1"/>
      <c r="X342" s="1"/>
      <c r="Y342" s="1"/>
      <c r="Z342" s="1"/>
      <c r="AA342" s="1"/>
      <c r="AB342" s="1"/>
      <c r="AC342" s="1"/>
      <c r="AD342" s="1"/>
    </row>
    <row r="343" spans="1:30" s="2" customFormat="1" ht="30" x14ac:dyDescent="0.25">
      <c r="A343" s="1"/>
      <c r="B343" s="742"/>
      <c r="C343" s="589" t="s">
        <v>1214</v>
      </c>
      <c r="D343" s="585" t="s">
        <v>1215</v>
      </c>
      <c r="E343" s="596" t="s">
        <v>1216</v>
      </c>
      <c r="F343" s="598" t="s">
        <v>1217</v>
      </c>
      <c r="G343" s="582" t="s">
        <v>1218</v>
      </c>
      <c r="H343" s="582" t="s">
        <v>373</v>
      </c>
      <c r="I343" s="591">
        <v>1</v>
      </c>
      <c r="J343" s="621"/>
      <c r="K343" s="592">
        <v>44562</v>
      </c>
      <c r="L343" s="592">
        <v>44926</v>
      </c>
      <c r="M343" s="492" t="s">
        <v>1123</v>
      </c>
      <c r="N343" s="597" t="s">
        <v>1219</v>
      </c>
      <c r="O343" s="522"/>
      <c r="P343" s="522"/>
      <c r="Q343" s="1"/>
      <c r="R343" s="1"/>
      <c r="S343" s="1"/>
      <c r="T343" s="1"/>
      <c r="U343" s="1"/>
      <c r="V343" s="1"/>
      <c r="W343" s="1"/>
      <c r="X343" s="1"/>
      <c r="Y343" s="1"/>
      <c r="Z343" s="1"/>
      <c r="AA343" s="1"/>
      <c r="AB343" s="1"/>
      <c r="AC343" s="1"/>
      <c r="AD343" s="1"/>
    </row>
    <row r="344" spans="1:30" s="2" customFormat="1" x14ac:dyDescent="0.25">
      <c r="A344" s="1"/>
      <c r="B344" s="742"/>
      <c r="C344" s="589"/>
      <c r="D344" s="585"/>
      <c r="E344" s="596"/>
      <c r="F344" s="590" t="s">
        <v>1220</v>
      </c>
      <c r="G344" s="582"/>
      <c r="H344" s="582"/>
      <c r="I344" s="591"/>
      <c r="J344" s="621"/>
      <c r="K344" s="592"/>
      <c r="L344" s="592"/>
      <c r="M344" s="492"/>
      <c r="N344" s="597"/>
      <c r="O344" s="522"/>
      <c r="P344" s="522"/>
      <c r="Q344" s="1"/>
      <c r="R344" s="1"/>
      <c r="S344" s="1"/>
      <c r="T344" s="1"/>
      <c r="U344" s="1"/>
      <c r="V344" s="1"/>
      <c r="W344" s="1"/>
      <c r="X344" s="1"/>
      <c r="Y344" s="1"/>
      <c r="Z344" s="1"/>
      <c r="AA344" s="1"/>
      <c r="AB344" s="1"/>
      <c r="AC344" s="1"/>
      <c r="AD344" s="1"/>
    </row>
    <row r="345" spans="1:30" s="2" customFormat="1" ht="45" x14ac:dyDescent="0.25">
      <c r="A345" s="1"/>
      <c r="B345" s="742"/>
      <c r="C345" s="589"/>
      <c r="D345" s="585"/>
      <c r="E345" s="596"/>
      <c r="F345" s="590" t="s">
        <v>1221</v>
      </c>
      <c r="G345" s="582"/>
      <c r="H345" s="582"/>
      <c r="I345" s="591"/>
      <c r="J345" s="621"/>
      <c r="K345" s="592"/>
      <c r="L345" s="592"/>
      <c r="M345" s="492"/>
      <c r="N345" s="597"/>
      <c r="O345" s="522"/>
      <c r="P345" s="522"/>
      <c r="Q345" s="1"/>
      <c r="R345" s="1"/>
      <c r="S345" s="1"/>
      <c r="T345" s="1"/>
      <c r="U345" s="1"/>
      <c r="V345" s="1"/>
      <c r="W345" s="1"/>
      <c r="X345" s="1"/>
      <c r="Y345" s="1"/>
      <c r="Z345" s="1"/>
      <c r="AA345" s="1"/>
      <c r="AB345" s="1"/>
      <c r="AC345" s="1"/>
      <c r="AD345" s="1"/>
    </row>
    <row r="346" spans="1:30" s="2" customFormat="1" ht="45" x14ac:dyDescent="0.25">
      <c r="A346" s="1"/>
      <c r="B346" s="742"/>
      <c r="C346" s="589"/>
      <c r="D346" s="585"/>
      <c r="E346" s="596" t="s">
        <v>1222</v>
      </c>
      <c r="F346" s="590" t="s">
        <v>1223</v>
      </c>
      <c r="G346" s="582" t="s">
        <v>1224</v>
      </c>
      <c r="H346" s="582"/>
      <c r="I346" s="591"/>
      <c r="J346" s="621"/>
      <c r="K346" s="592"/>
      <c r="L346" s="592"/>
      <c r="M346" s="492"/>
      <c r="N346" s="597"/>
      <c r="O346" s="522"/>
      <c r="P346" s="522"/>
      <c r="Q346" s="1"/>
      <c r="R346" s="1"/>
      <c r="S346" s="1"/>
      <c r="T346" s="1"/>
      <c r="U346" s="1"/>
      <c r="V346" s="1"/>
      <c r="W346" s="1"/>
      <c r="X346" s="1"/>
      <c r="Y346" s="1"/>
      <c r="Z346" s="1"/>
      <c r="AA346" s="1"/>
      <c r="AB346" s="1"/>
      <c r="AC346" s="1"/>
      <c r="AD346" s="1"/>
    </row>
    <row r="347" spans="1:30" s="2" customFormat="1" ht="30" x14ac:dyDescent="0.25">
      <c r="A347" s="1"/>
      <c r="B347" s="742"/>
      <c r="C347" s="589"/>
      <c r="D347" s="585"/>
      <c r="E347" s="596"/>
      <c r="F347" s="622" t="s">
        <v>1225</v>
      </c>
      <c r="G347" s="582"/>
      <c r="H347" s="582"/>
      <c r="I347" s="591"/>
      <c r="J347" s="621"/>
      <c r="K347" s="592"/>
      <c r="L347" s="592"/>
      <c r="M347" s="492"/>
      <c r="N347" s="597"/>
      <c r="O347" s="522"/>
      <c r="P347" s="522"/>
      <c r="Q347" s="1"/>
      <c r="R347" s="1"/>
      <c r="S347" s="1"/>
      <c r="T347" s="1"/>
      <c r="U347" s="1"/>
      <c r="V347" s="1"/>
      <c r="W347" s="1"/>
      <c r="X347" s="1"/>
      <c r="Y347" s="1"/>
      <c r="Z347" s="1"/>
      <c r="AA347" s="1"/>
      <c r="AB347" s="1"/>
      <c r="AC347" s="1"/>
      <c r="AD347" s="1"/>
    </row>
    <row r="348" spans="1:30" s="1" customFormat="1" x14ac:dyDescent="0.25">
      <c r="B348" s="668"/>
      <c r="C348" s="529"/>
      <c r="D348" s="668"/>
      <c r="E348" s="668"/>
      <c r="F348" s="668"/>
      <c r="G348" s="668"/>
      <c r="H348" s="668"/>
      <c r="I348" s="668"/>
      <c r="J348" s="668"/>
      <c r="K348" s="668"/>
      <c r="L348" s="668"/>
      <c r="M348" s="97" t="s">
        <v>144</v>
      </c>
      <c r="N348" s="339" t="s">
        <v>150</v>
      </c>
      <c r="O348" s="339"/>
      <c r="P348" s="339"/>
    </row>
    <row r="349" spans="1:30" s="2" customFormat="1" x14ac:dyDescent="0.25">
      <c r="A349" s="1"/>
      <c r="B349" s="668"/>
      <c r="C349" s="529"/>
      <c r="D349" s="668"/>
      <c r="E349" s="668"/>
      <c r="F349" s="668"/>
      <c r="G349" s="668"/>
      <c r="H349" s="668"/>
      <c r="I349" s="668"/>
      <c r="J349" s="668"/>
      <c r="K349" s="668"/>
      <c r="L349" s="668"/>
      <c r="M349" s="97" t="s">
        <v>117</v>
      </c>
      <c r="N349" s="339" t="s">
        <v>146</v>
      </c>
      <c r="O349" s="339"/>
      <c r="P349" s="339"/>
      <c r="Q349" s="1"/>
    </row>
    <row r="350" spans="1:30" s="2" customFormat="1" hidden="1" x14ac:dyDescent="0.25">
      <c r="A350" s="1"/>
      <c r="B350" s="668"/>
      <c r="C350" s="529"/>
      <c r="D350" s="668"/>
      <c r="E350" s="668"/>
      <c r="F350" s="668"/>
      <c r="G350" s="668"/>
      <c r="H350" s="668"/>
      <c r="I350" s="668"/>
      <c r="J350" s="668"/>
      <c r="K350" s="668"/>
      <c r="L350" s="668"/>
      <c r="M350" s="63" t="s">
        <v>118</v>
      </c>
      <c r="N350" s="668"/>
      <c r="O350" s="67"/>
      <c r="P350" s="67"/>
      <c r="Q350" s="1"/>
    </row>
    <row r="351" spans="1:30" s="2" customFormat="1" ht="17.25" customHeight="1" x14ac:dyDescent="0.25">
      <c r="A351" s="1"/>
      <c r="B351" s="175" t="s">
        <v>6</v>
      </c>
      <c r="C351" s="340" t="s">
        <v>38</v>
      </c>
      <c r="D351" s="340"/>
      <c r="E351" s="340"/>
      <c r="F351" s="340"/>
      <c r="G351" s="340"/>
      <c r="H351" s="340"/>
      <c r="I351" s="340"/>
      <c r="J351" s="340"/>
      <c r="K351" s="340"/>
      <c r="L351" s="340"/>
      <c r="M351" s="340"/>
      <c r="N351" s="340"/>
      <c r="O351" s="340"/>
      <c r="P351" s="340"/>
      <c r="Q351" s="1"/>
    </row>
    <row r="352" spans="1:30" s="2" customFormat="1" ht="16.5" customHeight="1" x14ac:dyDescent="0.25">
      <c r="A352" s="1"/>
      <c r="B352" s="175" t="s">
        <v>141</v>
      </c>
      <c r="C352" s="340" t="s">
        <v>133</v>
      </c>
      <c r="D352" s="340"/>
      <c r="E352" s="340"/>
      <c r="F352" s="340"/>
      <c r="G352" s="340"/>
      <c r="H352" s="340"/>
      <c r="I352" s="340"/>
      <c r="J352" s="340"/>
      <c r="K352" s="340"/>
      <c r="L352" s="340"/>
      <c r="M352" s="340"/>
      <c r="N352" s="340"/>
      <c r="O352" s="340"/>
      <c r="P352" s="340"/>
      <c r="Q352" s="1"/>
    </row>
    <row r="353" spans="1:54" s="2" customFormat="1" ht="16.5" customHeight="1" x14ac:dyDescent="0.25">
      <c r="A353" s="1"/>
      <c r="B353" s="175" t="s">
        <v>7</v>
      </c>
      <c r="C353" s="340" t="s">
        <v>1226</v>
      </c>
      <c r="D353" s="340"/>
      <c r="E353" s="340"/>
      <c r="F353" s="340"/>
      <c r="G353" s="340"/>
      <c r="H353" s="340"/>
      <c r="I353" s="340"/>
      <c r="J353" s="340"/>
      <c r="K353" s="340"/>
      <c r="L353" s="340"/>
      <c r="M353" s="340"/>
      <c r="N353" s="340"/>
      <c r="O353" s="304"/>
      <c r="P353" s="304"/>
      <c r="Q353" s="1"/>
    </row>
    <row r="354" spans="1:54" s="2" customFormat="1" ht="23.25" customHeight="1" x14ac:dyDescent="0.25">
      <c r="A354" s="1"/>
      <c r="B354" s="434" t="s">
        <v>3</v>
      </c>
      <c r="C354" s="434"/>
      <c r="D354" s="434"/>
      <c r="E354" s="434"/>
      <c r="F354" s="434"/>
      <c r="G354" s="434"/>
      <c r="H354" s="434"/>
      <c r="I354" s="434"/>
      <c r="J354" s="434"/>
      <c r="K354" s="434"/>
      <c r="L354" s="434"/>
      <c r="M354" s="434"/>
      <c r="N354" s="434" t="s">
        <v>19</v>
      </c>
      <c r="O354" s="434"/>
      <c r="P354" s="435" t="s">
        <v>123</v>
      </c>
      <c r="Q354" s="1"/>
    </row>
    <row r="355" spans="1:54" s="227" customFormat="1" ht="42" customHeight="1" x14ac:dyDescent="0.2">
      <c r="B355" s="334" t="s">
        <v>158</v>
      </c>
      <c r="C355" s="334" t="s">
        <v>0</v>
      </c>
      <c r="D355" s="335" t="s">
        <v>152</v>
      </c>
      <c r="E355" s="335" t="s">
        <v>154</v>
      </c>
      <c r="F355" s="334" t="s">
        <v>1</v>
      </c>
      <c r="G355" s="335" t="s">
        <v>343</v>
      </c>
      <c r="H355" s="335" t="s">
        <v>61</v>
      </c>
      <c r="I355" s="335" t="s">
        <v>151</v>
      </c>
      <c r="J355" s="335" t="s">
        <v>5</v>
      </c>
      <c r="K355" s="335" t="s">
        <v>149</v>
      </c>
      <c r="L355" s="335"/>
      <c r="M355" s="335" t="s">
        <v>142</v>
      </c>
      <c r="N355" s="335" t="s">
        <v>153</v>
      </c>
      <c r="O355" s="354" t="s">
        <v>119</v>
      </c>
      <c r="P355" s="354" t="s">
        <v>120</v>
      </c>
    </row>
    <row r="356" spans="1:54" s="227" customFormat="1" ht="11.25" customHeight="1" x14ac:dyDescent="0.2">
      <c r="B356" s="334"/>
      <c r="C356" s="334"/>
      <c r="D356" s="335"/>
      <c r="E356" s="335"/>
      <c r="F356" s="334"/>
      <c r="G356" s="335"/>
      <c r="H356" s="335"/>
      <c r="I356" s="335"/>
      <c r="J356" s="335"/>
      <c r="K356" s="100" t="s">
        <v>15</v>
      </c>
      <c r="L356" s="100" t="s">
        <v>16</v>
      </c>
      <c r="M356" s="335"/>
      <c r="N356" s="335"/>
      <c r="O356" s="354"/>
      <c r="P356" s="354"/>
    </row>
    <row r="357" spans="1:54" s="441" customFormat="1" ht="135" customHeight="1" x14ac:dyDescent="0.25">
      <c r="A357" s="623"/>
      <c r="B357" s="624" t="s">
        <v>1227</v>
      </c>
      <c r="C357" s="625" t="s">
        <v>1228</v>
      </c>
      <c r="D357" s="290" t="s">
        <v>1229</v>
      </c>
      <c r="E357" s="290" t="s">
        <v>1230</v>
      </c>
      <c r="F357" s="626" t="s">
        <v>1231</v>
      </c>
      <c r="G357" s="179" t="s">
        <v>1232</v>
      </c>
      <c r="H357" s="179" t="s">
        <v>1233</v>
      </c>
      <c r="I357" s="182">
        <v>34</v>
      </c>
      <c r="J357" s="182" t="s">
        <v>1234</v>
      </c>
      <c r="K357" s="301" t="s">
        <v>1235</v>
      </c>
      <c r="L357" s="301" t="s">
        <v>1236</v>
      </c>
      <c r="M357" s="290" t="s">
        <v>1237</v>
      </c>
      <c r="N357" s="627" t="s">
        <v>1238</v>
      </c>
      <c r="O357" s="96"/>
      <c r="P357" s="96"/>
      <c r="Q357" s="1"/>
      <c r="R357" s="440"/>
      <c r="S357" s="6"/>
    </row>
    <row r="358" spans="1:54" s="441" customFormat="1" ht="242.25" customHeight="1" x14ac:dyDescent="0.25">
      <c r="A358" s="623"/>
      <c r="B358" s="624"/>
      <c r="C358" s="346" t="s">
        <v>1239</v>
      </c>
      <c r="D358" s="178" t="s">
        <v>1240</v>
      </c>
      <c r="E358" s="290" t="s">
        <v>1241</v>
      </c>
      <c r="F358" s="628" t="s">
        <v>1242</v>
      </c>
      <c r="G358" s="179" t="s">
        <v>373</v>
      </c>
      <c r="H358" s="179" t="s">
        <v>373</v>
      </c>
      <c r="I358" s="182">
        <v>0.2</v>
      </c>
      <c r="J358" s="182" t="s">
        <v>1243</v>
      </c>
      <c r="K358" s="301" t="s">
        <v>1244</v>
      </c>
      <c r="L358" s="301">
        <v>44926</v>
      </c>
      <c r="M358" s="290" t="s">
        <v>1245</v>
      </c>
      <c r="N358" s="627" t="s">
        <v>1246</v>
      </c>
      <c r="O358" s="96"/>
      <c r="P358" s="96"/>
      <c r="Q358" s="1"/>
      <c r="R358" s="440"/>
      <c r="S358" s="6"/>
    </row>
    <row r="359" spans="1:54" s="441" customFormat="1" ht="113.25" customHeight="1" x14ac:dyDescent="0.25">
      <c r="A359" s="629"/>
      <c r="B359" s="624"/>
      <c r="C359" s="346"/>
      <c r="D359" s="178"/>
      <c r="E359" s="178" t="s">
        <v>1247</v>
      </c>
      <c r="F359" s="628" t="s">
        <v>1248</v>
      </c>
      <c r="G359" s="179" t="s">
        <v>917</v>
      </c>
      <c r="H359" s="179" t="s">
        <v>1233</v>
      </c>
      <c r="I359" s="182">
        <v>0.25</v>
      </c>
      <c r="J359" s="182" t="s">
        <v>1249</v>
      </c>
      <c r="K359" s="301" t="s">
        <v>1250</v>
      </c>
      <c r="L359" s="301" t="s">
        <v>1236</v>
      </c>
      <c r="M359" s="290" t="s">
        <v>1251</v>
      </c>
      <c r="N359" s="627" t="s">
        <v>1252</v>
      </c>
      <c r="O359" s="96"/>
      <c r="P359" s="96"/>
      <c r="Q359" s="1"/>
      <c r="R359" s="440"/>
      <c r="S359" s="6"/>
    </row>
    <row r="360" spans="1:54" s="638" customFormat="1" ht="61.5" customHeight="1" x14ac:dyDescent="0.25">
      <c r="A360" s="629"/>
      <c r="B360" s="624"/>
      <c r="C360" s="346" t="s">
        <v>1253</v>
      </c>
      <c r="D360" s="347" t="s">
        <v>1254</v>
      </c>
      <c r="E360" s="611" t="s">
        <v>993</v>
      </c>
      <c r="F360" s="630" t="s">
        <v>1255</v>
      </c>
      <c r="G360" s="631">
        <v>0</v>
      </c>
      <c r="H360" s="632">
        <v>0.85</v>
      </c>
      <c r="I360" s="345">
        <v>0.6</v>
      </c>
      <c r="J360" s="345" t="s">
        <v>1256</v>
      </c>
      <c r="K360" s="582" t="s">
        <v>995</v>
      </c>
      <c r="L360" s="582" t="s">
        <v>983</v>
      </c>
      <c r="M360" s="347"/>
      <c r="N360" s="633" t="s">
        <v>997</v>
      </c>
      <c r="O360" s="634"/>
      <c r="P360" s="634"/>
      <c r="Q360" s="635"/>
      <c r="R360" s="637"/>
      <c r="S360" s="636"/>
    </row>
    <row r="361" spans="1:54" s="441" customFormat="1" ht="55.5" customHeight="1" x14ac:dyDescent="0.25">
      <c r="A361" s="629"/>
      <c r="B361" s="624"/>
      <c r="C361" s="346"/>
      <c r="D361" s="347"/>
      <c r="E361" s="611"/>
      <c r="F361" s="515" t="s">
        <v>1257</v>
      </c>
      <c r="G361" s="631"/>
      <c r="H361" s="632"/>
      <c r="I361" s="345"/>
      <c r="J361" s="345"/>
      <c r="K361" s="582"/>
      <c r="L361" s="582"/>
      <c r="M361" s="347"/>
      <c r="N361" s="573" t="s">
        <v>999</v>
      </c>
      <c r="O361" s="96"/>
      <c r="P361" s="96"/>
      <c r="Q361" s="1"/>
      <c r="R361" s="440"/>
      <c r="S361" s="6"/>
    </row>
    <row r="362" spans="1:54" s="441" customFormat="1" ht="54" customHeight="1" x14ac:dyDescent="0.25">
      <c r="A362" s="629"/>
      <c r="B362" s="624"/>
      <c r="C362" s="346"/>
      <c r="D362" s="347"/>
      <c r="E362" s="611"/>
      <c r="F362" s="515" t="s">
        <v>1258</v>
      </c>
      <c r="G362" s="631"/>
      <c r="H362" s="632"/>
      <c r="I362" s="345"/>
      <c r="J362" s="345"/>
      <c r="K362" s="582"/>
      <c r="L362" s="582"/>
      <c r="M362" s="347"/>
      <c r="N362" s="573" t="s">
        <v>1001</v>
      </c>
      <c r="O362" s="96"/>
      <c r="P362" s="96"/>
      <c r="Q362" s="1"/>
      <c r="R362" s="440"/>
      <c r="S362" s="6"/>
    </row>
    <row r="363" spans="1:54" s="441" customFormat="1" ht="107.25" customHeight="1" x14ac:dyDescent="0.25">
      <c r="A363" s="629"/>
      <c r="B363" s="624"/>
      <c r="C363" s="346"/>
      <c r="D363" s="347"/>
      <c r="E363" s="611"/>
      <c r="F363" s="515" t="s">
        <v>1259</v>
      </c>
      <c r="G363" s="631"/>
      <c r="H363" s="632"/>
      <c r="I363" s="345"/>
      <c r="J363" s="345"/>
      <c r="K363" s="582"/>
      <c r="L363" s="582"/>
      <c r="M363" s="347"/>
      <c r="N363" s="573" t="s">
        <v>1003</v>
      </c>
      <c r="O363" s="96"/>
      <c r="P363" s="96"/>
      <c r="Q363" s="1"/>
      <c r="R363" s="440"/>
      <c r="S363" s="6"/>
    </row>
    <row r="364" spans="1:54" s="441" customFormat="1" ht="84.75" customHeight="1" x14ac:dyDescent="0.25">
      <c r="A364" s="629"/>
      <c r="B364" s="624"/>
      <c r="C364" s="346"/>
      <c r="D364" s="347"/>
      <c r="E364" s="611"/>
      <c r="F364" s="580" t="s">
        <v>1260</v>
      </c>
      <c r="G364" s="631"/>
      <c r="H364" s="632"/>
      <c r="I364" s="345"/>
      <c r="J364" s="345"/>
      <c r="K364" s="582"/>
      <c r="L364" s="582"/>
      <c r="M364" s="347"/>
      <c r="N364" s="573"/>
      <c r="O364" s="96"/>
      <c r="P364" s="96"/>
      <c r="Q364" s="1"/>
      <c r="R364" s="440"/>
      <c r="S364" s="6"/>
    </row>
    <row r="365" spans="1:54" s="464" customFormat="1" ht="93" customHeight="1" x14ac:dyDescent="0.25">
      <c r="A365" s="629"/>
      <c r="B365" s="624"/>
      <c r="C365" s="346"/>
      <c r="D365" s="347"/>
      <c r="E365" s="611"/>
      <c r="F365" s="580"/>
      <c r="G365" s="631"/>
      <c r="H365" s="632"/>
      <c r="I365" s="345"/>
      <c r="J365" s="345"/>
      <c r="K365" s="582"/>
      <c r="L365" s="582"/>
      <c r="M365" s="347"/>
      <c r="N365" s="573" t="s">
        <v>1005</v>
      </c>
      <c r="O365" s="96"/>
      <c r="P365" s="96"/>
      <c r="Q365" s="1"/>
      <c r="R365" s="440"/>
      <c r="S365" s="6"/>
      <c r="T365" s="441"/>
      <c r="U365" s="441"/>
      <c r="V365" s="441"/>
      <c r="W365" s="441"/>
      <c r="X365" s="441"/>
      <c r="Y365" s="441"/>
      <c r="Z365" s="441"/>
      <c r="AA365" s="441"/>
      <c r="AB365" s="441"/>
      <c r="AC365" s="441"/>
      <c r="AD365" s="441"/>
      <c r="AE365" s="441"/>
      <c r="AF365" s="441"/>
      <c r="AG365" s="441"/>
      <c r="AH365" s="441"/>
      <c r="AI365" s="441"/>
      <c r="AJ365" s="441"/>
      <c r="AK365" s="441"/>
      <c r="AL365" s="441"/>
      <c r="AM365" s="441"/>
      <c r="AN365" s="441"/>
      <c r="AO365" s="441"/>
      <c r="AP365" s="441"/>
      <c r="AQ365" s="441"/>
      <c r="AR365" s="441"/>
      <c r="AS365" s="441"/>
      <c r="AT365" s="441"/>
      <c r="AU365" s="441"/>
      <c r="AV365" s="441"/>
      <c r="AW365" s="441"/>
      <c r="AX365" s="441"/>
      <c r="AY365" s="441"/>
      <c r="AZ365" s="441"/>
      <c r="BA365" s="441"/>
      <c r="BB365" s="441"/>
    </row>
    <row r="366" spans="1:54" s="639" customFormat="1" ht="36" hidden="1" customHeight="1" x14ac:dyDescent="0.2">
      <c r="A366" s="629"/>
      <c r="B366" s="624"/>
      <c r="C366" s="346"/>
      <c r="D366" s="290"/>
      <c r="E366" s="290"/>
      <c r="F366" s="628"/>
      <c r="G366" s="179"/>
      <c r="H366" s="179"/>
      <c r="I366" s="182"/>
      <c r="J366" s="182"/>
      <c r="K366" s="301"/>
      <c r="L366" s="301"/>
      <c r="M366" s="290"/>
      <c r="N366" s="627"/>
      <c r="O366" s="96"/>
      <c r="P366" s="96"/>
      <c r="Q366" s="101"/>
      <c r="R366" s="106"/>
      <c r="S366" s="103"/>
      <c r="T366" s="107"/>
      <c r="U366" s="107"/>
      <c r="V366" s="107"/>
      <c r="W366" s="107"/>
      <c r="X366" s="107"/>
      <c r="Y366" s="107"/>
      <c r="Z366" s="107"/>
      <c r="AA366" s="107"/>
      <c r="AB366" s="107"/>
      <c r="AC366" s="107"/>
      <c r="AD366" s="107"/>
      <c r="AE366" s="107"/>
      <c r="AF366" s="107"/>
      <c r="AG366" s="107"/>
      <c r="AH366" s="107"/>
      <c r="AI366" s="107"/>
      <c r="AJ366" s="107"/>
      <c r="AK366" s="107"/>
      <c r="AL366" s="107"/>
      <c r="AM366" s="107"/>
      <c r="AN366" s="107"/>
      <c r="AO366" s="107"/>
      <c r="AP366" s="107"/>
      <c r="AQ366" s="107"/>
      <c r="AR366" s="107"/>
      <c r="AS366" s="107"/>
      <c r="AT366" s="107"/>
      <c r="AU366" s="107"/>
      <c r="AV366" s="107"/>
      <c r="AW366" s="107"/>
      <c r="AX366" s="107"/>
      <c r="AY366" s="107"/>
      <c r="AZ366" s="107"/>
      <c r="BA366" s="107"/>
      <c r="BB366" s="107"/>
    </row>
    <row r="367" spans="1:54" s="441" customFormat="1" ht="66.75" customHeight="1" x14ac:dyDescent="0.25">
      <c r="A367" s="629"/>
      <c r="B367" s="624"/>
      <c r="C367" s="640" t="s">
        <v>1261</v>
      </c>
      <c r="D367" s="347" t="s">
        <v>1262</v>
      </c>
      <c r="E367" s="178" t="s">
        <v>1263</v>
      </c>
      <c r="F367" s="178" t="s">
        <v>1264</v>
      </c>
      <c r="G367" s="179" t="s">
        <v>373</v>
      </c>
      <c r="H367" s="179" t="s">
        <v>373</v>
      </c>
      <c r="I367" s="182">
        <v>1</v>
      </c>
      <c r="J367" s="182" t="s">
        <v>1265</v>
      </c>
      <c r="K367" s="301" t="s">
        <v>1266</v>
      </c>
      <c r="L367" s="301" t="s">
        <v>1267</v>
      </c>
      <c r="M367" s="347" t="s">
        <v>1268</v>
      </c>
      <c r="N367" s="627" t="s">
        <v>1269</v>
      </c>
      <c r="O367" s="96"/>
      <c r="P367" s="96"/>
      <c r="Q367" s="1"/>
      <c r="R367" s="440"/>
      <c r="S367" s="6"/>
    </row>
    <row r="368" spans="1:54" s="441" customFormat="1" ht="65.25" customHeight="1" x14ac:dyDescent="0.25">
      <c r="A368" s="629"/>
      <c r="B368" s="624"/>
      <c r="C368" s="640"/>
      <c r="D368" s="347"/>
      <c r="E368" s="178" t="s">
        <v>1270</v>
      </c>
      <c r="F368" s="181" t="s">
        <v>1271</v>
      </c>
      <c r="G368" s="179" t="s">
        <v>373</v>
      </c>
      <c r="H368" s="179" t="s">
        <v>373</v>
      </c>
      <c r="I368" s="182">
        <v>1</v>
      </c>
      <c r="J368" s="182" t="s">
        <v>1272</v>
      </c>
      <c r="K368" s="301" t="s">
        <v>1273</v>
      </c>
      <c r="L368" s="301" t="s">
        <v>1267</v>
      </c>
      <c r="M368" s="347"/>
      <c r="N368" s="627" t="s">
        <v>1274</v>
      </c>
      <c r="O368" s="96"/>
      <c r="P368" s="96"/>
      <c r="Q368" s="1"/>
      <c r="R368" s="440"/>
      <c r="S368" s="6"/>
    </row>
    <row r="369" spans="1:30" s="441" customFormat="1" ht="65.25" customHeight="1" x14ac:dyDescent="0.25">
      <c r="A369" s="629"/>
      <c r="B369" s="624"/>
      <c r="C369" s="640"/>
      <c r="D369" s="347"/>
      <c r="E369" s="178" t="s">
        <v>1275</v>
      </c>
      <c r="F369" s="561" t="s">
        <v>1276</v>
      </c>
      <c r="G369" s="179" t="s">
        <v>373</v>
      </c>
      <c r="H369" s="179" t="s">
        <v>373</v>
      </c>
      <c r="I369" s="182">
        <v>1</v>
      </c>
      <c r="J369" s="182" t="s">
        <v>1277</v>
      </c>
      <c r="K369" s="301" t="s">
        <v>1273</v>
      </c>
      <c r="L369" s="301" t="s">
        <v>1267</v>
      </c>
      <c r="M369" s="347"/>
      <c r="N369" s="627" t="s">
        <v>1278</v>
      </c>
      <c r="O369" s="96"/>
      <c r="P369" s="96"/>
      <c r="Q369" s="1"/>
      <c r="R369" s="440"/>
      <c r="S369" s="6"/>
    </row>
    <row r="370" spans="1:30" s="441" customFormat="1" ht="87" customHeight="1" x14ac:dyDescent="0.25">
      <c r="A370" s="629"/>
      <c r="B370" s="624"/>
      <c r="C370" s="625" t="s">
        <v>1279</v>
      </c>
      <c r="D370" s="290" t="s">
        <v>1280</v>
      </c>
      <c r="E370" s="178" t="s">
        <v>1281</v>
      </c>
      <c r="F370" s="561" t="s">
        <v>1282</v>
      </c>
      <c r="G370" s="179" t="s">
        <v>1144</v>
      </c>
      <c r="H370" s="179" t="s">
        <v>1232</v>
      </c>
      <c r="I370" s="182">
        <v>0.3</v>
      </c>
      <c r="J370" s="182" t="s">
        <v>1283</v>
      </c>
      <c r="K370" s="301" t="s">
        <v>1235</v>
      </c>
      <c r="L370" s="301" t="s">
        <v>1236</v>
      </c>
      <c r="M370" s="290" t="s">
        <v>1284</v>
      </c>
      <c r="N370" s="627" t="s">
        <v>1285</v>
      </c>
      <c r="O370" s="96"/>
      <c r="P370" s="96"/>
      <c r="Q370" s="1"/>
      <c r="R370" s="440"/>
      <c r="S370" s="6"/>
    </row>
    <row r="371" spans="1:30" s="441" customFormat="1" ht="142.5" customHeight="1" x14ac:dyDescent="0.25">
      <c r="A371" s="629"/>
      <c r="B371" s="624"/>
      <c r="C371" s="625" t="s">
        <v>1286</v>
      </c>
      <c r="D371" s="290" t="s">
        <v>1287</v>
      </c>
      <c r="E371" s="178" t="s">
        <v>1288</v>
      </c>
      <c r="F371" s="561" t="s">
        <v>1289</v>
      </c>
      <c r="G371" s="179" t="s">
        <v>1232</v>
      </c>
      <c r="H371" s="179" t="s">
        <v>373</v>
      </c>
      <c r="I371" s="182">
        <v>0.4</v>
      </c>
      <c r="J371" s="182" t="s">
        <v>1290</v>
      </c>
      <c r="K371" s="301">
        <v>44562</v>
      </c>
      <c r="L371" s="641" t="s">
        <v>1291</v>
      </c>
      <c r="M371" s="290" t="s">
        <v>1292</v>
      </c>
      <c r="N371" s="627" t="s">
        <v>1293</v>
      </c>
      <c r="O371" s="96"/>
      <c r="P371" s="96"/>
      <c r="Q371" s="1"/>
      <c r="R371" s="440"/>
      <c r="S371" s="6"/>
    </row>
    <row r="372" spans="1:30" s="441" customFormat="1" ht="124.5" customHeight="1" x14ac:dyDescent="0.25">
      <c r="A372" s="629"/>
      <c r="B372" s="624"/>
      <c r="C372" s="625" t="s">
        <v>1294</v>
      </c>
      <c r="D372" s="290" t="s">
        <v>1295</v>
      </c>
      <c r="E372" s="178" t="s">
        <v>1296</v>
      </c>
      <c r="F372" s="561" t="s">
        <v>1297</v>
      </c>
      <c r="G372" s="179" t="s">
        <v>917</v>
      </c>
      <c r="H372" s="179" t="s">
        <v>373</v>
      </c>
      <c r="I372" s="182">
        <v>0.3</v>
      </c>
      <c r="J372" s="290" t="s">
        <v>1298</v>
      </c>
      <c r="K372" s="301">
        <v>44562</v>
      </c>
      <c r="L372" s="301">
        <v>44926</v>
      </c>
      <c r="M372" s="290" t="s">
        <v>1299</v>
      </c>
      <c r="N372" s="627" t="s">
        <v>1300</v>
      </c>
      <c r="O372" s="96"/>
      <c r="P372" s="96"/>
      <c r="Q372" s="1"/>
      <c r="R372" s="440"/>
      <c r="S372" s="6"/>
    </row>
    <row r="373" spans="1:30" s="2" customFormat="1" ht="223.5" customHeight="1" x14ac:dyDescent="0.25">
      <c r="A373" s="629"/>
      <c r="B373" s="624"/>
      <c r="C373" s="346" t="s">
        <v>1301</v>
      </c>
      <c r="D373" s="347" t="s">
        <v>1302</v>
      </c>
      <c r="E373" s="347" t="s">
        <v>1303</v>
      </c>
      <c r="F373" s="347" t="s">
        <v>1304</v>
      </c>
      <c r="G373" s="642">
        <v>0.75</v>
      </c>
      <c r="H373" s="642">
        <v>1</v>
      </c>
      <c r="I373" s="643">
        <v>20</v>
      </c>
      <c r="J373" s="643" t="s">
        <v>1305</v>
      </c>
      <c r="K373" s="344">
        <v>44562</v>
      </c>
      <c r="L373" s="344">
        <v>44926</v>
      </c>
      <c r="M373" s="347" t="s">
        <v>1306</v>
      </c>
      <c r="N373" s="753" t="s">
        <v>1307</v>
      </c>
      <c r="O373" s="754"/>
      <c r="P373" s="754"/>
    </row>
    <row r="374" spans="1:30" s="2" customFormat="1" ht="42.75" customHeight="1" x14ac:dyDescent="0.25">
      <c r="A374" s="629"/>
      <c r="B374" s="624"/>
      <c r="C374" s="346"/>
      <c r="D374" s="347"/>
      <c r="E374" s="347"/>
      <c r="F374" s="347"/>
      <c r="G374" s="642"/>
      <c r="H374" s="642"/>
      <c r="I374" s="643"/>
      <c r="J374" s="643"/>
      <c r="K374" s="344"/>
      <c r="L374" s="344"/>
      <c r="M374" s="347"/>
      <c r="N374" s="753"/>
      <c r="O374" s="754"/>
      <c r="P374" s="754"/>
    </row>
    <row r="375" spans="1:30" s="2" customFormat="1" ht="21" customHeight="1" x14ac:dyDescent="0.25">
      <c r="A375" s="629"/>
      <c r="B375" s="624"/>
      <c r="C375" s="346"/>
      <c r="D375" s="347"/>
      <c r="E375" s="347"/>
      <c r="F375" s="347"/>
      <c r="G375" s="642"/>
      <c r="H375" s="642"/>
      <c r="I375" s="643"/>
      <c r="J375" s="643"/>
      <c r="K375" s="344"/>
      <c r="L375" s="344"/>
      <c r="M375" s="347"/>
      <c r="N375" s="753"/>
      <c r="O375" s="754"/>
      <c r="P375" s="754"/>
    </row>
    <row r="376" spans="1:30" s="2" customFormat="1" x14ac:dyDescent="0.25">
      <c r="A376" s="1"/>
      <c r="F376" s="476"/>
      <c r="Q376" s="1"/>
      <c r="R376" s="1"/>
      <c r="S376" s="1"/>
      <c r="T376" s="1"/>
      <c r="U376" s="1"/>
      <c r="V376" s="1"/>
      <c r="W376" s="1"/>
      <c r="X376" s="1"/>
      <c r="Y376" s="1"/>
      <c r="Z376" s="1"/>
      <c r="AA376" s="1"/>
      <c r="AB376" s="1"/>
      <c r="AC376" s="1"/>
      <c r="AD376" s="1"/>
    </row>
    <row r="377" spans="1:30" ht="9" customHeight="1" x14ac:dyDescent="0.2"/>
    <row r="378" spans="1:30" hidden="1" x14ac:dyDescent="0.2"/>
    <row r="379" spans="1:30" ht="25.5" x14ac:dyDescent="0.2">
      <c r="F379" s="652" t="s">
        <v>124</v>
      </c>
      <c r="G379" s="652"/>
      <c r="H379" s="652"/>
      <c r="I379" s="652"/>
      <c r="J379" s="652"/>
    </row>
    <row r="380" spans="1:30" ht="26.25" x14ac:dyDescent="0.2">
      <c r="F380" s="653" t="s">
        <v>1311</v>
      </c>
      <c r="G380" s="653"/>
      <c r="H380" s="653"/>
      <c r="I380" s="653"/>
      <c r="J380" s="653"/>
    </row>
    <row r="381" spans="1:30" ht="49.5" customHeight="1" x14ac:dyDescent="0.2">
      <c r="F381" s="654" t="s">
        <v>1312</v>
      </c>
      <c r="G381" s="654"/>
      <c r="H381" s="654"/>
      <c r="I381" s="654"/>
      <c r="J381" s="654"/>
    </row>
    <row r="382" spans="1:30" ht="62.25" customHeight="1" x14ac:dyDescent="0.2">
      <c r="F382" s="654" t="s">
        <v>1313</v>
      </c>
      <c r="G382" s="654"/>
      <c r="H382" s="654"/>
      <c r="I382" s="654"/>
      <c r="J382" s="654"/>
    </row>
  </sheetData>
  <sheetProtection formatCells="0" formatColumns="0" formatRows="0"/>
  <protectedRanges>
    <protectedRange sqref="I10:J28" name="Rango1"/>
    <protectedRange sqref="J48" name="Rango1_4"/>
    <protectedRange sqref="I43" name="Rango1_2_1"/>
    <protectedRange sqref="J43" name="Rango1_1_1"/>
    <protectedRange sqref="K114 I55:J56 I127:J150 K110:L113 J57:J61 K116:K119 K121 K123:K124 K126 K140 I62:J109" name="Rango1_5"/>
    <protectedRange sqref="I178:J185 I156:J176 J177" name="Rango1_7"/>
    <protectedRange sqref="I193:J210" name="Rango1_12"/>
    <protectedRange sqref="I243:J243 I242 F223:F227 I219:J241" name="Rango1_13"/>
    <protectedRange sqref="J242" name="Rango1_1_2"/>
    <protectedRange sqref="K317:K320 I317:I347 J321:J347 I305:J316" name="Rango1_1"/>
    <protectedRange sqref="I373:J373 I372 I355:J371" name="Rango1_2"/>
  </protectedRanges>
  <mergeCells count="741">
    <mergeCell ref="F381:J381"/>
    <mergeCell ref="F382:J382"/>
    <mergeCell ref="N373:N375"/>
    <mergeCell ref="O373:O375"/>
    <mergeCell ref="P373:P375"/>
    <mergeCell ref="F379:J379"/>
    <mergeCell ref="F380:J380"/>
    <mergeCell ref="D367:D369"/>
    <mergeCell ref="M367:M369"/>
    <mergeCell ref="C373:C375"/>
    <mergeCell ref="D373:D375"/>
    <mergeCell ref="E373:E375"/>
    <mergeCell ref="F373:F375"/>
    <mergeCell ref="G373:G375"/>
    <mergeCell ref="H373:H375"/>
    <mergeCell ref="I373:I375"/>
    <mergeCell ref="J373:J375"/>
    <mergeCell ref="K373:K375"/>
    <mergeCell ref="L373:L375"/>
    <mergeCell ref="M373:M375"/>
    <mergeCell ref="P355:P356"/>
    <mergeCell ref="A357:A358"/>
    <mergeCell ref="B357:B375"/>
    <mergeCell ref="C358:C359"/>
    <mergeCell ref="C360:C366"/>
    <mergeCell ref="D360:D365"/>
    <mergeCell ref="E360:E365"/>
    <mergeCell ref="G360:G365"/>
    <mergeCell ref="H360:H365"/>
    <mergeCell ref="I360:I365"/>
    <mergeCell ref="J360:J365"/>
    <mergeCell ref="K360:K365"/>
    <mergeCell ref="L360:L365"/>
    <mergeCell ref="M360:M365"/>
    <mergeCell ref="F364:F365"/>
    <mergeCell ref="C367:C369"/>
    <mergeCell ref="B354:M354"/>
    <mergeCell ref="N354:O354"/>
    <mergeCell ref="B355:B356"/>
    <mergeCell ref="C355:C356"/>
    <mergeCell ref="D355:D356"/>
    <mergeCell ref="E355:E356"/>
    <mergeCell ref="F355:F356"/>
    <mergeCell ref="G355:G356"/>
    <mergeCell ref="H355:H356"/>
    <mergeCell ref="I355:I356"/>
    <mergeCell ref="J355:J356"/>
    <mergeCell ref="K355:L355"/>
    <mergeCell ref="M355:M356"/>
    <mergeCell ref="N355:N356"/>
    <mergeCell ref="O355:O356"/>
    <mergeCell ref="N348:P348"/>
    <mergeCell ref="N349:P349"/>
    <mergeCell ref="C351:P351"/>
    <mergeCell ref="C352:P352"/>
    <mergeCell ref="C353:N353"/>
    <mergeCell ref="K343:K347"/>
    <mergeCell ref="L343:L347"/>
    <mergeCell ref="N343:N347"/>
    <mergeCell ref="E346:E347"/>
    <mergeCell ref="G346:G347"/>
    <mergeCell ref="J341:J342"/>
    <mergeCell ref="C343:C347"/>
    <mergeCell ref="D343:D347"/>
    <mergeCell ref="E343:E345"/>
    <mergeCell ref="G343:G345"/>
    <mergeCell ref="H343:H347"/>
    <mergeCell ref="I343:I347"/>
    <mergeCell ref="N331:N335"/>
    <mergeCell ref="C336:C340"/>
    <mergeCell ref="D336:D340"/>
    <mergeCell ref="E336:E340"/>
    <mergeCell ref="G336:G340"/>
    <mergeCell ref="H336:H340"/>
    <mergeCell ref="I336:I340"/>
    <mergeCell ref="J336:J340"/>
    <mergeCell ref="M336:M340"/>
    <mergeCell ref="K338:K340"/>
    <mergeCell ref="L338:L340"/>
    <mergeCell ref="N339:N340"/>
    <mergeCell ref="I331:I334"/>
    <mergeCell ref="J331:J334"/>
    <mergeCell ref="K331:K335"/>
    <mergeCell ref="L331:L335"/>
    <mergeCell ref="M331:M335"/>
    <mergeCell ref="C331:C335"/>
    <mergeCell ref="D331:D335"/>
    <mergeCell ref="E331:E335"/>
    <mergeCell ref="G331:G334"/>
    <mergeCell ref="H331:H334"/>
    <mergeCell ref="N326:N327"/>
    <mergeCell ref="C328:C330"/>
    <mergeCell ref="D328:D330"/>
    <mergeCell ref="E328:E329"/>
    <mergeCell ref="G328:G329"/>
    <mergeCell ref="H328:H330"/>
    <mergeCell ref="I328:I330"/>
    <mergeCell ref="J328:J330"/>
    <mergeCell ref="K328:K330"/>
    <mergeCell ref="L328:L330"/>
    <mergeCell ref="M328:M330"/>
    <mergeCell ref="N328:N330"/>
    <mergeCell ref="I326:I327"/>
    <mergeCell ref="J326:J327"/>
    <mergeCell ref="K326:K327"/>
    <mergeCell ref="L326:L327"/>
    <mergeCell ref="M326:M327"/>
    <mergeCell ref="N321:N323"/>
    <mergeCell ref="B324:B340"/>
    <mergeCell ref="C324:C325"/>
    <mergeCell ref="D324:D325"/>
    <mergeCell ref="E324:E325"/>
    <mergeCell ref="G324:G325"/>
    <mergeCell ref="H324:H325"/>
    <mergeCell ref="I324:I325"/>
    <mergeCell ref="J324:J325"/>
    <mergeCell ref="M324:M325"/>
    <mergeCell ref="N324:N325"/>
    <mergeCell ref="C326:C327"/>
    <mergeCell ref="D326:D327"/>
    <mergeCell ref="E326:E327"/>
    <mergeCell ref="G326:G327"/>
    <mergeCell ref="H326:H327"/>
    <mergeCell ref="I317:I320"/>
    <mergeCell ref="K317:K320"/>
    <mergeCell ref="L317:L320"/>
    <mergeCell ref="M317:M320"/>
    <mergeCell ref="B321:B323"/>
    <mergeCell ref="C321:C323"/>
    <mergeCell ref="D321:D323"/>
    <mergeCell ref="E321:E323"/>
    <mergeCell ref="G321:G323"/>
    <mergeCell ref="H321:H323"/>
    <mergeCell ref="I321:I323"/>
    <mergeCell ref="J321:J323"/>
    <mergeCell ref="K321:K323"/>
    <mergeCell ref="L321:L323"/>
    <mergeCell ref="M321:M323"/>
    <mergeCell ref="C317:C320"/>
    <mergeCell ref="D317:D320"/>
    <mergeCell ref="E317:E320"/>
    <mergeCell ref="G317:G320"/>
    <mergeCell ref="H317:H320"/>
    <mergeCell ref="M308:M311"/>
    <mergeCell ref="N308:N311"/>
    <mergeCell ref="B312:B316"/>
    <mergeCell ref="C312:C316"/>
    <mergeCell ref="D312:D316"/>
    <mergeCell ref="E312:E316"/>
    <mergeCell ref="G312:G316"/>
    <mergeCell ref="H312:H316"/>
    <mergeCell ref="I312:I316"/>
    <mergeCell ref="J312:J316"/>
    <mergeCell ref="K312:K316"/>
    <mergeCell ref="L312:L316"/>
    <mergeCell ref="M312:M316"/>
    <mergeCell ref="N312:N315"/>
    <mergeCell ref="H308:H311"/>
    <mergeCell ref="I308:I311"/>
    <mergeCell ref="J308:J311"/>
    <mergeCell ref="K308:K311"/>
    <mergeCell ref="L308:L311"/>
    <mergeCell ref="B307:B311"/>
    <mergeCell ref="C308:C311"/>
    <mergeCell ref="D308:D311"/>
    <mergeCell ref="E308:E311"/>
    <mergeCell ref="G308:G311"/>
    <mergeCell ref="C303:L303"/>
    <mergeCell ref="C304:N304"/>
    <mergeCell ref="B305:B306"/>
    <mergeCell ref="C305:C306"/>
    <mergeCell ref="D305:D306"/>
    <mergeCell ref="E305:E306"/>
    <mergeCell ref="F305:F306"/>
    <mergeCell ref="G305:G306"/>
    <mergeCell ref="H305:H306"/>
    <mergeCell ref="I305:I306"/>
    <mergeCell ref="J305:J306"/>
    <mergeCell ref="K305:L305"/>
    <mergeCell ref="M305:M306"/>
    <mergeCell ref="N305:N306"/>
    <mergeCell ref="K298:K301"/>
    <mergeCell ref="L298:L301"/>
    <mergeCell ref="M298:M301"/>
    <mergeCell ref="N298:N301"/>
    <mergeCell ref="C302:L302"/>
    <mergeCell ref="C298:C301"/>
    <mergeCell ref="D298:D301"/>
    <mergeCell ref="E298:E301"/>
    <mergeCell ref="G298:G301"/>
    <mergeCell ref="H298:H301"/>
    <mergeCell ref="N289:N293"/>
    <mergeCell ref="C294:C297"/>
    <mergeCell ref="D294:D297"/>
    <mergeCell ref="E294:E297"/>
    <mergeCell ref="G294:G297"/>
    <mergeCell ref="H294:H297"/>
    <mergeCell ref="I294:I297"/>
    <mergeCell ref="K294:K297"/>
    <mergeCell ref="L294:L297"/>
    <mergeCell ref="M294:M297"/>
    <mergeCell ref="N294:N297"/>
    <mergeCell ref="I289:I293"/>
    <mergeCell ref="J289:J293"/>
    <mergeCell ref="K289:K293"/>
    <mergeCell ref="L289:L293"/>
    <mergeCell ref="M289:M293"/>
    <mergeCell ref="C289:C293"/>
    <mergeCell ref="D289:D293"/>
    <mergeCell ref="E289:E293"/>
    <mergeCell ref="G289:G293"/>
    <mergeCell ref="H289:H293"/>
    <mergeCell ref="M283:M285"/>
    <mergeCell ref="N283:N285"/>
    <mergeCell ref="C286:C288"/>
    <mergeCell ref="D286:D288"/>
    <mergeCell ref="E286:E288"/>
    <mergeCell ref="G286:G288"/>
    <mergeCell ref="H286:H288"/>
    <mergeCell ref="K286:K288"/>
    <mergeCell ref="L286:L288"/>
    <mergeCell ref="M286:M288"/>
    <mergeCell ref="N286:N288"/>
    <mergeCell ref="C283:C285"/>
    <mergeCell ref="D283:D285"/>
    <mergeCell ref="E283:E285"/>
    <mergeCell ref="I283:I285"/>
    <mergeCell ref="J283:J285"/>
    <mergeCell ref="N273:N277"/>
    <mergeCell ref="C278:C282"/>
    <mergeCell ref="D278:D282"/>
    <mergeCell ref="E278:E282"/>
    <mergeCell ref="G278:G282"/>
    <mergeCell ref="H278:H282"/>
    <mergeCell ref="I278:I282"/>
    <mergeCell ref="J278:J282"/>
    <mergeCell ref="K278:K282"/>
    <mergeCell ref="L278:L282"/>
    <mergeCell ref="M278:M282"/>
    <mergeCell ref="N278:N282"/>
    <mergeCell ref="I273:I277"/>
    <mergeCell ref="J273:J277"/>
    <mergeCell ref="K273:K277"/>
    <mergeCell ref="L273:L277"/>
    <mergeCell ref="M273:M277"/>
    <mergeCell ref="C273:C277"/>
    <mergeCell ref="D273:D277"/>
    <mergeCell ref="E273:E277"/>
    <mergeCell ref="G273:G277"/>
    <mergeCell ref="H273:H277"/>
    <mergeCell ref="N265:N266"/>
    <mergeCell ref="G267:G268"/>
    <mergeCell ref="H267:H268"/>
    <mergeCell ref="C269:C272"/>
    <mergeCell ref="D269:D272"/>
    <mergeCell ref="E269:E272"/>
    <mergeCell ref="G269:G272"/>
    <mergeCell ref="H269:H272"/>
    <mergeCell ref="I269:I272"/>
    <mergeCell ref="J269:J272"/>
    <mergeCell ref="K269:K272"/>
    <mergeCell ref="L269:L272"/>
    <mergeCell ref="M269:M272"/>
    <mergeCell ref="N269:N272"/>
    <mergeCell ref="M255:M259"/>
    <mergeCell ref="G265:G266"/>
    <mergeCell ref="H265:H266"/>
    <mergeCell ref="I265:I266"/>
    <mergeCell ref="J265:J266"/>
    <mergeCell ref="K265:K266"/>
    <mergeCell ref="L265:L266"/>
    <mergeCell ref="M265:M266"/>
    <mergeCell ref="N250:N251"/>
    <mergeCell ref="B252:B301"/>
    <mergeCell ref="C252:C254"/>
    <mergeCell ref="D252:D254"/>
    <mergeCell ref="E252:E254"/>
    <mergeCell ref="G252:G254"/>
    <mergeCell ref="H252:H254"/>
    <mergeCell ref="M252:M254"/>
    <mergeCell ref="N252:N254"/>
    <mergeCell ref="C255:C259"/>
    <mergeCell ref="D255:D259"/>
    <mergeCell ref="E255:E259"/>
    <mergeCell ref="G255:G259"/>
    <mergeCell ref="H255:H259"/>
    <mergeCell ref="K255:K259"/>
    <mergeCell ref="L255:L259"/>
    <mergeCell ref="B249:M249"/>
    <mergeCell ref="B250:B251"/>
    <mergeCell ref="C250:C251"/>
    <mergeCell ref="D250:D251"/>
    <mergeCell ref="E250:E251"/>
    <mergeCell ref="F250:F251"/>
    <mergeCell ref="G250:G251"/>
    <mergeCell ref="H250:H251"/>
    <mergeCell ref="I250:I251"/>
    <mergeCell ref="J250:J251"/>
    <mergeCell ref="K250:L250"/>
    <mergeCell ref="M250:M251"/>
    <mergeCell ref="C244:E244"/>
    <mergeCell ref="L244:N244"/>
    <mergeCell ref="C246:L246"/>
    <mergeCell ref="C247:L247"/>
    <mergeCell ref="C248:N248"/>
    <mergeCell ref="K238:K241"/>
    <mergeCell ref="L238:L241"/>
    <mergeCell ref="M238:M241"/>
    <mergeCell ref="N238:N241"/>
    <mergeCell ref="C242:C243"/>
    <mergeCell ref="D242:D243"/>
    <mergeCell ref="E242:E243"/>
    <mergeCell ref="G242:G243"/>
    <mergeCell ref="H242:H243"/>
    <mergeCell ref="M230:M233"/>
    <mergeCell ref="N230:N232"/>
    <mergeCell ref="C235:C236"/>
    <mergeCell ref="D235:D236"/>
    <mergeCell ref="E235:E236"/>
    <mergeCell ref="M235:M236"/>
    <mergeCell ref="C230:C234"/>
    <mergeCell ref="D230:D234"/>
    <mergeCell ref="E230:E234"/>
    <mergeCell ref="K230:K234"/>
    <mergeCell ref="L230:L234"/>
    <mergeCell ref="C227:C228"/>
    <mergeCell ref="D227:D228"/>
    <mergeCell ref="E227:E228"/>
    <mergeCell ref="J227:J228"/>
    <mergeCell ref="P219:P220"/>
    <mergeCell ref="C223:C224"/>
    <mergeCell ref="D223:D224"/>
    <mergeCell ref="E223:E224"/>
    <mergeCell ref="G223:G224"/>
    <mergeCell ref="H223:H224"/>
    <mergeCell ref="J223:J224"/>
    <mergeCell ref="B218:M218"/>
    <mergeCell ref="N218:O218"/>
    <mergeCell ref="B219:B220"/>
    <mergeCell ref="C219:C220"/>
    <mergeCell ref="D219:D220"/>
    <mergeCell ref="E219:E220"/>
    <mergeCell ref="F219:F220"/>
    <mergeCell ref="G219:G220"/>
    <mergeCell ref="H219:H220"/>
    <mergeCell ref="I219:I220"/>
    <mergeCell ref="J219:J220"/>
    <mergeCell ref="K219:L219"/>
    <mergeCell ref="M219:M220"/>
    <mergeCell ref="N219:N220"/>
    <mergeCell ref="O219:O220"/>
    <mergeCell ref="N212:P212"/>
    <mergeCell ref="N213:P213"/>
    <mergeCell ref="N215:P215"/>
    <mergeCell ref="N216:P216"/>
    <mergeCell ref="C217:P217"/>
    <mergeCell ref="M193:M194"/>
    <mergeCell ref="N193:N194"/>
    <mergeCell ref="O193:O194"/>
    <mergeCell ref="P193:P194"/>
    <mergeCell ref="B195:B210"/>
    <mergeCell ref="C195:C197"/>
    <mergeCell ref="D195:D197"/>
    <mergeCell ref="E195:E197"/>
    <mergeCell ref="C198:C208"/>
    <mergeCell ref="D198:D208"/>
    <mergeCell ref="E198:E208"/>
    <mergeCell ref="G193:G194"/>
    <mergeCell ref="H193:H194"/>
    <mergeCell ref="I193:I194"/>
    <mergeCell ref="J193:J194"/>
    <mergeCell ref="K193:L193"/>
    <mergeCell ref="B193:B194"/>
    <mergeCell ref="C193:C194"/>
    <mergeCell ref="D193:D194"/>
    <mergeCell ref="E193:E194"/>
    <mergeCell ref="F193:F194"/>
    <mergeCell ref="Q190:T190"/>
    <mergeCell ref="C191:P191"/>
    <mergeCell ref="B192:L192"/>
    <mergeCell ref="M192:N192"/>
    <mergeCell ref="N183:N185"/>
    <mergeCell ref="N186:P186"/>
    <mergeCell ref="N187:P187"/>
    <mergeCell ref="C189:P189"/>
    <mergeCell ref="C190:N190"/>
    <mergeCell ref="D183:D185"/>
    <mergeCell ref="E183:E185"/>
    <mergeCell ref="K183:K185"/>
    <mergeCell ref="L183:L185"/>
    <mergeCell ref="M183:M185"/>
    <mergeCell ref="M175:M176"/>
    <mergeCell ref="N175:N176"/>
    <mergeCell ref="C178:C182"/>
    <mergeCell ref="D178:D182"/>
    <mergeCell ref="M178:M182"/>
    <mergeCell ref="N168:N170"/>
    <mergeCell ref="C171:C172"/>
    <mergeCell ref="D171:D172"/>
    <mergeCell ref="C173:C174"/>
    <mergeCell ref="D173:D174"/>
    <mergeCell ref="E173:E174"/>
    <mergeCell ref="M173:M174"/>
    <mergeCell ref="N173:N174"/>
    <mergeCell ref="N161:N163"/>
    <mergeCell ref="C165:C166"/>
    <mergeCell ref="D165:D166"/>
    <mergeCell ref="E165:E166"/>
    <mergeCell ref="M165:M166"/>
    <mergeCell ref="B158:B185"/>
    <mergeCell ref="C158:C160"/>
    <mergeCell ref="D158:D160"/>
    <mergeCell ref="E158:E160"/>
    <mergeCell ref="M158:M160"/>
    <mergeCell ref="C161:C163"/>
    <mergeCell ref="D161:D163"/>
    <mergeCell ref="E161:E163"/>
    <mergeCell ref="M161:M163"/>
    <mergeCell ref="C168:C170"/>
    <mergeCell ref="D168:D170"/>
    <mergeCell ref="E168:E170"/>
    <mergeCell ref="M168:M170"/>
    <mergeCell ref="C175:C176"/>
    <mergeCell ref="D175:D176"/>
    <mergeCell ref="E175:E176"/>
    <mergeCell ref="N152:P152"/>
    <mergeCell ref="C154:N154"/>
    <mergeCell ref="B155:M155"/>
    <mergeCell ref="B156:B157"/>
    <mergeCell ref="C156:C157"/>
    <mergeCell ref="D156:D157"/>
    <mergeCell ref="E156:E157"/>
    <mergeCell ref="F156:F157"/>
    <mergeCell ref="G156:G157"/>
    <mergeCell ref="H156:H157"/>
    <mergeCell ref="I156:I157"/>
    <mergeCell ref="J156:J157"/>
    <mergeCell ref="K156:L156"/>
    <mergeCell ref="M156:M157"/>
    <mergeCell ref="N156:N157"/>
    <mergeCell ref="L146:L147"/>
    <mergeCell ref="C148:C149"/>
    <mergeCell ref="D148:D149"/>
    <mergeCell ref="E148:E149"/>
    <mergeCell ref="G148:G149"/>
    <mergeCell ref="H148:H149"/>
    <mergeCell ref="I148:I150"/>
    <mergeCell ref="J148:J150"/>
    <mergeCell ref="K148:K149"/>
    <mergeCell ref="L148:L149"/>
    <mergeCell ref="E146:E147"/>
    <mergeCell ref="G146:G147"/>
    <mergeCell ref="I146:I147"/>
    <mergeCell ref="J146:J147"/>
    <mergeCell ref="K146:K147"/>
    <mergeCell ref="I136:I139"/>
    <mergeCell ref="J136:J139"/>
    <mergeCell ref="K136:K139"/>
    <mergeCell ref="L136:L139"/>
    <mergeCell ref="B139:B150"/>
    <mergeCell ref="C140:C145"/>
    <mergeCell ref="D140:D145"/>
    <mergeCell ref="E140:E145"/>
    <mergeCell ref="G140:G144"/>
    <mergeCell ref="H140:H144"/>
    <mergeCell ref="I140:I145"/>
    <mergeCell ref="J140:J145"/>
    <mergeCell ref="K140:K145"/>
    <mergeCell ref="L140:L145"/>
    <mergeCell ref="C146:C147"/>
    <mergeCell ref="D146:D147"/>
    <mergeCell ref="H127:H135"/>
    <mergeCell ref="I127:I135"/>
    <mergeCell ref="J127:J135"/>
    <mergeCell ref="K127:K135"/>
    <mergeCell ref="L127:L135"/>
    <mergeCell ref="H124:H126"/>
    <mergeCell ref="I124:I126"/>
    <mergeCell ref="J124:J126"/>
    <mergeCell ref="K124:K126"/>
    <mergeCell ref="L124:L126"/>
    <mergeCell ref="B124:B138"/>
    <mergeCell ref="C124:C126"/>
    <mergeCell ref="D124:D126"/>
    <mergeCell ref="E124:E126"/>
    <mergeCell ref="G124:G126"/>
    <mergeCell ref="C127:C135"/>
    <mergeCell ref="D127:D135"/>
    <mergeCell ref="E127:E135"/>
    <mergeCell ref="G127:G135"/>
    <mergeCell ref="C136:C139"/>
    <mergeCell ref="D136:D139"/>
    <mergeCell ref="E136:E139"/>
    <mergeCell ref="G136:G139"/>
    <mergeCell ref="L119:L120"/>
    <mergeCell ref="B121:B123"/>
    <mergeCell ref="C121:C123"/>
    <mergeCell ref="D121:D123"/>
    <mergeCell ref="E121:E123"/>
    <mergeCell ref="G121:G123"/>
    <mergeCell ref="H121:H123"/>
    <mergeCell ref="K121:K123"/>
    <mergeCell ref="L121:L123"/>
    <mergeCell ref="G119:G120"/>
    <mergeCell ref="H119:H120"/>
    <mergeCell ref="I119:I123"/>
    <mergeCell ref="J119:J123"/>
    <mergeCell ref="K119:K120"/>
    <mergeCell ref="I110:I112"/>
    <mergeCell ref="J110:J112"/>
    <mergeCell ref="K110:K113"/>
    <mergeCell ref="L110:L113"/>
    <mergeCell ref="B114:B120"/>
    <mergeCell ref="C116:C118"/>
    <mergeCell ref="D116:D118"/>
    <mergeCell ref="E116:E118"/>
    <mergeCell ref="G116:G118"/>
    <mergeCell ref="H116:H118"/>
    <mergeCell ref="I116:I118"/>
    <mergeCell ref="J116:J118"/>
    <mergeCell ref="K116:K118"/>
    <mergeCell ref="L116:L118"/>
    <mergeCell ref="C119:C120"/>
    <mergeCell ref="D119:D120"/>
    <mergeCell ref="C110:C113"/>
    <mergeCell ref="D110:D113"/>
    <mergeCell ref="E110:E113"/>
    <mergeCell ref="G110:G113"/>
    <mergeCell ref="H110:H113"/>
    <mergeCell ref="I101:I104"/>
    <mergeCell ref="J101:J104"/>
    <mergeCell ref="K101:K104"/>
    <mergeCell ref="L101:L104"/>
    <mergeCell ref="C105:C109"/>
    <mergeCell ref="D105:D109"/>
    <mergeCell ref="E105:E109"/>
    <mergeCell ref="G105:G109"/>
    <mergeCell ref="H105:H109"/>
    <mergeCell ref="I105:I109"/>
    <mergeCell ref="J105:J109"/>
    <mergeCell ref="K105:K109"/>
    <mergeCell ref="L105:L109"/>
    <mergeCell ref="C101:C104"/>
    <mergeCell ref="D101:D104"/>
    <mergeCell ref="E101:E104"/>
    <mergeCell ref="G101:G104"/>
    <mergeCell ref="H101:H104"/>
    <mergeCell ref="I87:I95"/>
    <mergeCell ref="J87:J95"/>
    <mergeCell ref="K87:K95"/>
    <mergeCell ref="L87:L95"/>
    <mergeCell ref="C96:C100"/>
    <mergeCell ref="D96:D100"/>
    <mergeCell ref="E96:E100"/>
    <mergeCell ref="G96:G100"/>
    <mergeCell ref="H96:H100"/>
    <mergeCell ref="I96:I100"/>
    <mergeCell ref="J96:J100"/>
    <mergeCell ref="K96:K100"/>
    <mergeCell ref="L96:L100"/>
    <mergeCell ref="C87:C95"/>
    <mergeCell ref="D87:D95"/>
    <mergeCell ref="E87:E95"/>
    <mergeCell ref="G87:G95"/>
    <mergeCell ref="H87:H95"/>
    <mergeCell ref="I75:I81"/>
    <mergeCell ref="J75:J81"/>
    <mergeCell ref="K75:K81"/>
    <mergeCell ref="L75:L81"/>
    <mergeCell ref="C82:C86"/>
    <mergeCell ref="D82:D86"/>
    <mergeCell ref="E82:E86"/>
    <mergeCell ref="G82:G86"/>
    <mergeCell ref="H82:H86"/>
    <mergeCell ref="I82:I86"/>
    <mergeCell ref="J82:J86"/>
    <mergeCell ref="K82:K86"/>
    <mergeCell ref="L82:L86"/>
    <mergeCell ref="C75:C81"/>
    <mergeCell ref="D75:D81"/>
    <mergeCell ref="E75:E81"/>
    <mergeCell ref="G75:G81"/>
    <mergeCell ref="H75:H81"/>
    <mergeCell ref="J62:J67"/>
    <mergeCell ref="C68:C74"/>
    <mergeCell ref="D68:D74"/>
    <mergeCell ref="E68:E74"/>
    <mergeCell ref="G68:G74"/>
    <mergeCell ref="H68:H74"/>
    <mergeCell ref="I68:I74"/>
    <mergeCell ref="J68:J74"/>
    <mergeCell ref="M55:M56"/>
    <mergeCell ref="N55:N56"/>
    <mergeCell ref="B57:B113"/>
    <mergeCell ref="C57:C61"/>
    <mergeCell ref="D57:D61"/>
    <mergeCell ref="E57:E61"/>
    <mergeCell ref="G57:G61"/>
    <mergeCell ref="H57:H61"/>
    <mergeCell ref="I57:I61"/>
    <mergeCell ref="J57:J61"/>
    <mergeCell ref="K57:K60"/>
    <mergeCell ref="L57:L60"/>
    <mergeCell ref="C62:C67"/>
    <mergeCell ref="E62:E67"/>
    <mergeCell ref="G62:G67"/>
    <mergeCell ref="H62:H67"/>
    <mergeCell ref="C53:L53"/>
    <mergeCell ref="B55:B56"/>
    <mergeCell ref="C55:C56"/>
    <mergeCell ref="E55:E56"/>
    <mergeCell ref="F55:F56"/>
    <mergeCell ref="H55:H56"/>
    <mergeCell ref="I55:I56"/>
    <mergeCell ref="J55:J56"/>
    <mergeCell ref="K55:L55"/>
    <mergeCell ref="C46:C47"/>
    <mergeCell ref="D46:D47"/>
    <mergeCell ref="E46:E47"/>
    <mergeCell ref="M46:M47"/>
    <mergeCell ref="C49:C50"/>
    <mergeCell ref="D49:D50"/>
    <mergeCell ref="E49:E50"/>
    <mergeCell ref="J49:J50"/>
    <mergeCell ref="I40:I42"/>
    <mergeCell ref="J40:J42"/>
    <mergeCell ref="M40:M42"/>
    <mergeCell ref="E41:E42"/>
    <mergeCell ref="C44:C45"/>
    <mergeCell ref="D44:D45"/>
    <mergeCell ref="M36:M37"/>
    <mergeCell ref="N36:N37"/>
    <mergeCell ref="O36:O37"/>
    <mergeCell ref="P36:P37"/>
    <mergeCell ref="B38:B49"/>
    <mergeCell ref="C38:C39"/>
    <mergeCell ref="D38:D39"/>
    <mergeCell ref="E38:E39"/>
    <mergeCell ref="G38:G39"/>
    <mergeCell ref="H38:H39"/>
    <mergeCell ref="I38:I39"/>
    <mergeCell ref="J38:J39"/>
    <mergeCell ref="M38:M39"/>
    <mergeCell ref="C40:C42"/>
    <mergeCell ref="D40:D42"/>
    <mergeCell ref="H40:H42"/>
    <mergeCell ref="G36:G37"/>
    <mergeCell ref="H36:H37"/>
    <mergeCell ref="I36:I37"/>
    <mergeCell ref="J36:J37"/>
    <mergeCell ref="K36:L36"/>
    <mergeCell ref="B36:B37"/>
    <mergeCell ref="C36:C37"/>
    <mergeCell ref="D36:D37"/>
    <mergeCell ref="E36:E37"/>
    <mergeCell ref="F36:F37"/>
    <mergeCell ref="C32:P32"/>
    <mergeCell ref="C33:P33"/>
    <mergeCell ref="C34:P34"/>
    <mergeCell ref="B35:M35"/>
    <mergeCell ref="N35:O35"/>
    <mergeCell ref="B12:B28"/>
    <mergeCell ref="M12:M16"/>
    <mergeCell ref="N21:N22"/>
    <mergeCell ref="M23:M24"/>
    <mergeCell ref="N23:N24"/>
    <mergeCell ref="G23:G24"/>
    <mergeCell ref="I23:I24"/>
    <mergeCell ref="K23:K24"/>
    <mergeCell ref="K21:K22"/>
    <mergeCell ref="L21:L22"/>
    <mergeCell ref="G21:G22"/>
    <mergeCell ref="H21:H22"/>
    <mergeCell ref="M21:M22"/>
    <mergeCell ref="E12:E16"/>
    <mergeCell ref="N12:N16"/>
    <mergeCell ref="C21:C22"/>
    <mergeCell ref="D23:D25"/>
    <mergeCell ref="E23:E24"/>
    <mergeCell ref="H23:H24"/>
    <mergeCell ref="L26:L28"/>
    <mergeCell ref="N26:N28"/>
    <mergeCell ref="K26:K28"/>
    <mergeCell ref="M26:M28"/>
    <mergeCell ref="L23:L24"/>
    <mergeCell ref="J23:J24"/>
    <mergeCell ref="J26:J28"/>
    <mergeCell ref="N29:P29"/>
    <mergeCell ref="N30:P30"/>
    <mergeCell ref="D21:D22"/>
    <mergeCell ref="I21:I22"/>
    <mergeCell ref="C26:C28"/>
    <mergeCell ref="D26:D28"/>
    <mergeCell ref="E26:E28"/>
    <mergeCell ref="G26:G28"/>
    <mergeCell ref="H26:H28"/>
    <mergeCell ref="E21:E22"/>
    <mergeCell ref="I26:I28"/>
    <mergeCell ref="C23:C25"/>
    <mergeCell ref="C12:C17"/>
    <mergeCell ref="D12:D17"/>
    <mergeCell ref="N18:N20"/>
    <mergeCell ref="E18:E20"/>
    <mergeCell ref="H18:H20"/>
    <mergeCell ref="K18:K20"/>
    <mergeCell ref="L18:L20"/>
    <mergeCell ref="M18:M20"/>
    <mergeCell ref="C18:C20"/>
    <mergeCell ref="D18:D20"/>
    <mergeCell ref="G18:G20"/>
    <mergeCell ref="I18:I20"/>
    <mergeCell ref="H12:H16"/>
    <mergeCell ref="I12:I16"/>
    <mergeCell ref="G12:G16"/>
    <mergeCell ref="J21:J22"/>
    <mergeCell ref="N10:N11"/>
    <mergeCell ref="O10:O11"/>
    <mergeCell ref="J10:J11"/>
    <mergeCell ref="P10:P11"/>
    <mergeCell ref="L12:L16"/>
    <mergeCell ref="K12:K16"/>
    <mergeCell ref="J12:J16"/>
    <mergeCell ref="J18:J20"/>
    <mergeCell ref="C8:P8"/>
    <mergeCell ref="B1:M1"/>
    <mergeCell ref="N3:P3"/>
    <mergeCell ref="N4:P4"/>
    <mergeCell ref="C6:P6"/>
    <mergeCell ref="C7:P7"/>
    <mergeCell ref="B9:M9"/>
    <mergeCell ref="N9:O9"/>
    <mergeCell ref="B10:B11"/>
    <mergeCell ref="C10:C11"/>
    <mergeCell ref="D10:D11"/>
    <mergeCell ref="E10:E11"/>
    <mergeCell ref="F10:F11"/>
    <mergeCell ref="H10:H11"/>
    <mergeCell ref="I10:I11"/>
    <mergeCell ref="K10:L10"/>
    <mergeCell ref="M10:M11"/>
    <mergeCell ref="G10:G11"/>
  </mergeCells>
  <pageMargins left="0.7" right="0.7" top="0.75" bottom="0.75" header="0.3" footer="0.3"/>
  <pageSetup scale="38" fitToHeight="0" orientation="landscape" r:id="rId1"/>
  <rowBreaks count="1" manualBreakCount="1">
    <brk id="22"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0" operator="containsText" id="{9E3D450C-8DAA-46E6-BA46-D69A3BBEB570}">
            <xm:f>NOT(ISERROR(SEARCH(#REF!,O48)))</xm:f>
            <xm:f>#REF!</xm:f>
            <x14:dxf>
              <font>
                <b/>
                <i val="0"/>
                <color theme="0"/>
              </font>
              <fill>
                <patternFill>
                  <bgColor rgb="FFFF0000"/>
                </patternFill>
              </fill>
            </x14:dxf>
          </x14:cfRule>
          <x14:cfRule type="containsText" priority="61" operator="containsText" id="{DF076F18-F86B-4B06-A847-5DCEF850BCA0}">
            <xm:f>NOT(ISERROR(SEARCH($U$8,O48)))</xm:f>
            <xm:f>$U$8</xm:f>
            <x14:dxf>
              <font>
                <b/>
                <i val="0"/>
                <color theme="1"/>
              </font>
              <fill>
                <patternFill>
                  <bgColor rgb="FFFFFF00"/>
                </patternFill>
              </fill>
            </x14:dxf>
          </x14:cfRule>
          <x14:cfRule type="containsText" priority="62" operator="containsText" id="{51B6B2B3-5403-44AE-A427-CB2FAA2AFC5A}">
            <xm:f>NOT(ISERROR(SEARCH($U$6,O48)))</xm:f>
            <xm:f>$U$6</xm:f>
            <x14:dxf>
              <font>
                <b/>
                <i val="0"/>
                <color theme="0"/>
              </font>
              <fill>
                <patternFill>
                  <bgColor rgb="FF00B050"/>
                </patternFill>
              </fill>
            </x14:dxf>
          </x14:cfRule>
          <xm:sqref>O48:O50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'Datos listados'!$G$2:$G$5</xm:f>
          </x14:formula1>
          <xm:sqref>C7:D7</xm:sqref>
        </x14:dataValidation>
        <x14:dataValidation type="list" allowBlank="1" showInputMessage="1" showErrorMessage="1" xr:uid="{00000000-0002-0000-0100-000003000000}">
          <x14:formula1>
            <xm:f>'Datos listados'!$C$2:$C$12</xm:f>
          </x14:formula1>
          <xm:sqref>C6:P6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Y178"/>
  <sheetViews>
    <sheetView topLeftCell="A64" workbookViewId="0">
      <selection activeCell="A93" sqref="A93"/>
    </sheetView>
  </sheetViews>
  <sheetFormatPr baseColWidth="10" defaultRowHeight="12.75" x14ac:dyDescent="0.2"/>
  <cols>
    <col min="1" max="1" width="59.42578125" customWidth="1"/>
    <col min="2" max="2" width="30" customWidth="1"/>
    <col min="3" max="3" width="29" bestFit="1" customWidth="1"/>
    <col min="4" max="5" width="32.7109375" customWidth="1"/>
    <col min="6" max="6" width="26.7109375" bestFit="1" customWidth="1"/>
    <col min="7" max="7" width="26.5703125" bestFit="1" customWidth="1"/>
    <col min="8" max="8" width="25.85546875" bestFit="1" customWidth="1"/>
    <col min="9" max="9" width="28.140625" bestFit="1" customWidth="1"/>
    <col min="10" max="10" width="32.28515625" bestFit="1" customWidth="1"/>
    <col min="11" max="11" width="29.140625" bestFit="1" customWidth="1"/>
    <col min="12" max="12" width="32" bestFit="1" customWidth="1"/>
    <col min="13" max="13" width="31.140625" bestFit="1" customWidth="1"/>
    <col min="14" max="14" width="16.85546875" bestFit="1" customWidth="1"/>
    <col min="16" max="16" width="16.85546875" bestFit="1" customWidth="1"/>
    <col min="18" max="18" width="16.85546875" bestFit="1" customWidth="1"/>
  </cols>
  <sheetData>
    <row r="5" spans="1:4" x14ac:dyDescent="0.2">
      <c r="A5" s="334" t="s">
        <v>0</v>
      </c>
      <c r="B5" s="334" t="s">
        <v>170</v>
      </c>
      <c r="C5" s="335" t="s">
        <v>142</v>
      </c>
    </row>
    <row r="6" spans="1:4" ht="29.25" customHeight="1" x14ac:dyDescent="0.2">
      <c r="A6" s="334"/>
      <c r="B6" s="334"/>
      <c r="C6" s="335"/>
    </row>
    <row r="7" spans="1:4" ht="42.75" x14ac:dyDescent="0.2">
      <c r="A7" s="375" t="s">
        <v>155</v>
      </c>
      <c r="B7" s="110" t="s">
        <v>171</v>
      </c>
      <c r="C7" s="110" t="s">
        <v>180</v>
      </c>
      <c r="D7" s="118" t="s">
        <v>231</v>
      </c>
    </row>
    <row r="8" spans="1:4" ht="42.75" x14ac:dyDescent="0.2">
      <c r="A8" s="376"/>
      <c r="B8" s="110" t="s">
        <v>175</v>
      </c>
      <c r="C8" s="110" t="s">
        <v>180</v>
      </c>
      <c r="D8" s="118" t="s">
        <v>231</v>
      </c>
    </row>
    <row r="9" spans="1:4" ht="42.75" x14ac:dyDescent="0.2">
      <c r="A9" s="375" t="s">
        <v>163</v>
      </c>
      <c r="B9" s="110" t="s">
        <v>172</v>
      </c>
      <c r="C9" s="110" t="s">
        <v>180</v>
      </c>
      <c r="D9" s="118" t="s">
        <v>231</v>
      </c>
    </row>
    <row r="10" spans="1:4" ht="57" x14ac:dyDescent="0.2">
      <c r="A10" s="376"/>
      <c r="B10" s="110" t="s">
        <v>173</v>
      </c>
      <c r="C10" s="110" t="s">
        <v>180</v>
      </c>
      <c r="D10" s="118" t="s">
        <v>231</v>
      </c>
    </row>
    <row r="11" spans="1:4" ht="57" customHeight="1" x14ac:dyDescent="0.2">
      <c r="A11" s="373" t="s">
        <v>161</v>
      </c>
      <c r="B11" s="110" t="s">
        <v>174</v>
      </c>
      <c r="C11" s="110" t="s">
        <v>179</v>
      </c>
      <c r="D11" s="118" t="s">
        <v>231</v>
      </c>
    </row>
    <row r="12" spans="1:4" ht="28.5" x14ac:dyDescent="0.2">
      <c r="A12" s="374"/>
      <c r="B12" s="110" t="s">
        <v>176</v>
      </c>
      <c r="C12" s="110" t="s">
        <v>179</v>
      </c>
      <c r="D12" s="118" t="s">
        <v>231</v>
      </c>
    </row>
    <row r="13" spans="1:4" ht="42.75" x14ac:dyDescent="0.2">
      <c r="A13" s="374"/>
      <c r="B13" s="110" t="s">
        <v>177</v>
      </c>
      <c r="C13" s="110" t="s">
        <v>179</v>
      </c>
      <c r="D13" s="118" t="s">
        <v>231</v>
      </c>
    </row>
    <row r="14" spans="1:4" ht="42.75" x14ac:dyDescent="0.2">
      <c r="A14" s="111" t="s">
        <v>164</v>
      </c>
      <c r="B14" s="110" t="s">
        <v>178</v>
      </c>
      <c r="C14" s="110" t="s">
        <v>179</v>
      </c>
    </row>
    <row r="18" spans="1:13" ht="18.75" x14ac:dyDescent="0.2">
      <c r="A18" s="363" t="s">
        <v>182</v>
      </c>
      <c r="B18" s="363"/>
      <c r="C18" s="363"/>
      <c r="D18" s="363"/>
      <c r="E18" s="363"/>
      <c r="F18" s="363"/>
      <c r="G18" s="363"/>
      <c r="H18" s="363"/>
      <c r="I18" s="363"/>
      <c r="J18" s="363"/>
      <c r="K18" s="363"/>
      <c r="L18" s="363"/>
      <c r="M18" s="363"/>
    </row>
    <row r="19" spans="1:13" ht="14.25" x14ac:dyDescent="0.2">
      <c r="A19" s="362" t="s">
        <v>183</v>
      </c>
      <c r="B19" s="362"/>
      <c r="C19" s="362"/>
      <c r="D19" s="362"/>
      <c r="E19" s="362"/>
      <c r="F19" s="362"/>
      <c r="G19" s="362"/>
      <c r="H19" s="362"/>
      <c r="I19" s="362"/>
      <c r="J19" s="362"/>
      <c r="K19" s="362"/>
      <c r="L19" s="362"/>
      <c r="M19" s="362"/>
    </row>
    <row r="20" spans="1:13" ht="14.25" x14ac:dyDescent="0.2">
      <c r="A20" s="361" t="s">
        <v>233</v>
      </c>
      <c r="B20" s="361"/>
      <c r="C20" s="361"/>
      <c r="D20" s="361"/>
      <c r="E20" s="361"/>
      <c r="F20" s="361"/>
      <c r="G20" s="361"/>
      <c r="H20" s="361"/>
      <c r="I20" s="361"/>
      <c r="J20" s="361"/>
      <c r="K20" s="361"/>
      <c r="L20" s="361"/>
      <c r="M20" s="361"/>
    </row>
    <row r="21" spans="1:13" ht="15" thickBot="1" x14ac:dyDescent="0.25">
      <c r="A21" s="112"/>
    </row>
    <row r="22" spans="1:13" ht="15" thickBot="1" x14ac:dyDescent="0.25">
      <c r="A22" s="113" t="s">
        <v>184</v>
      </c>
      <c r="B22" s="114" t="s">
        <v>185</v>
      </c>
      <c r="C22" s="114" t="s">
        <v>186</v>
      </c>
      <c r="D22" s="114" t="s">
        <v>187</v>
      </c>
      <c r="E22" s="114" t="s">
        <v>188</v>
      </c>
      <c r="F22" s="114" t="s">
        <v>189</v>
      </c>
      <c r="G22" s="114" t="s">
        <v>190</v>
      </c>
      <c r="H22" s="114" t="s">
        <v>191</v>
      </c>
      <c r="I22" s="114" t="s">
        <v>192</v>
      </c>
      <c r="J22" s="114" t="s">
        <v>193</v>
      </c>
      <c r="K22" s="114" t="s">
        <v>194</v>
      </c>
      <c r="L22" s="114" t="s">
        <v>195</v>
      </c>
      <c r="M22" s="114" t="s">
        <v>196</v>
      </c>
    </row>
    <row r="23" spans="1:13" ht="15.75" thickBot="1" x14ac:dyDescent="0.25">
      <c r="A23" s="116" t="s">
        <v>198</v>
      </c>
      <c r="B23" s="212">
        <v>7</v>
      </c>
      <c r="C23" s="212">
        <v>7</v>
      </c>
      <c r="D23" s="212">
        <v>7</v>
      </c>
      <c r="E23" s="212">
        <v>7</v>
      </c>
      <c r="F23" s="213">
        <v>7</v>
      </c>
      <c r="G23" s="213">
        <v>7</v>
      </c>
      <c r="H23" s="272">
        <v>7</v>
      </c>
      <c r="I23" s="272">
        <v>7</v>
      </c>
      <c r="J23" s="272">
        <v>7</v>
      </c>
      <c r="K23" s="119">
        <v>0</v>
      </c>
      <c r="L23" s="119">
        <v>0</v>
      </c>
      <c r="M23" s="119">
        <v>0</v>
      </c>
    </row>
    <row r="24" spans="1:13" ht="15.75" thickBot="1" x14ac:dyDescent="0.25">
      <c r="A24" s="116" t="s">
        <v>199</v>
      </c>
      <c r="B24" s="212">
        <v>275</v>
      </c>
      <c r="C24" s="212">
        <v>275</v>
      </c>
      <c r="D24" s="212">
        <v>271</v>
      </c>
      <c r="E24" s="212">
        <v>272</v>
      </c>
      <c r="F24" s="213">
        <v>274</v>
      </c>
      <c r="G24" s="213">
        <v>267</v>
      </c>
      <c r="H24" s="273">
        <v>268</v>
      </c>
      <c r="I24" s="273">
        <v>267</v>
      </c>
      <c r="J24" s="305">
        <v>263</v>
      </c>
      <c r="K24" s="119">
        <v>0</v>
      </c>
      <c r="L24" s="119">
        <v>0</v>
      </c>
      <c r="M24" s="119">
        <v>0</v>
      </c>
    </row>
    <row r="25" spans="1:13" ht="15.75" thickBot="1" x14ac:dyDescent="0.25">
      <c r="A25" s="116" t="s">
        <v>200</v>
      </c>
      <c r="B25" s="212">
        <v>455</v>
      </c>
      <c r="C25" s="212">
        <v>457</v>
      </c>
      <c r="D25" s="212">
        <v>463</v>
      </c>
      <c r="E25" s="212">
        <v>467</v>
      </c>
      <c r="F25" s="213">
        <v>469</v>
      </c>
      <c r="G25" s="213">
        <v>451</v>
      </c>
      <c r="H25" s="272">
        <v>452</v>
      </c>
      <c r="I25" s="273">
        <v>451</v>
      </c>
      <c r="J25" s="305">
        <v>450</v>
      </c>
      <c r="K25" s="119">
        <v>0</v>
      </c>
      <c r="L25" s="119">
        <v>0</v>
      </c>
      <c r="M25" s="119">
        <v>0</v>
      </c>
    </row>
    <row r="26" spans="1:13" ht="15.75" thickBot="1" x14ac:dyDescent="0.25">
      <c r="A26" s="116" t="s">
        <v>201</v>
      </c>
      <c r="B26" s="212">
        <v>15</v>
      </c>
      <c r="C26" s="212">
        <v>15</v>
      </c>
      <c r="D26" s="212">
        <v>15</v>
      </c>
      <c r="E26" s="212">
        <v>13</v>
      </c>
      <c r="F26" s="213">
        <v>13</v>
      </c>
      <c r="G26" s="213">
        <v>7</v>
      </c>
      <c r="H26" s="272">
        <v>8</v>
      </c>
      <c r="I26" s="272">
        <v>8</v>
      </c>
      <c r="J26" s="272">
        <v>7</v>
      </c>
      <c r="K26" s="119">
        <v>0</v>
      </c>
      <c r="L26" s="119">
        <v>0</v>
      </c>
      <c r="M26" s="119">
        <v>0</v>
      </c>
    </row>
    <row r="27" spans="1:13" ht="15.75" thickBot="1" x14ac:dyDescent="0.25">
      <c r="A27" s="116" t="s">
        <v>202</v>
      </c>
      <c r="B27" s="212">
        <v>39</v>
      </c>
      <c r="C27" s="212">
        <v>40</v>
      </c>
      <c r="D27" s="212">
        <v>40</v>
      </c>
      <c r="E27" s="212">
        <v>40</v>
      </c>
      <c r="F27" s="213">
        <v>37</v>
      </c>
      <c r="G27" s="213">
        <v>37</v>
      </c>
      <c r="H27" s="272">
        <v>35</v>
      </c>
      <c r="I27" s="272">
        <v>35</v>
      </c>
      <c r="J27" s="272">
        <v>35</v>
      </c>
      <c r="K27" s="119">
        <v>0</v>
      </c>
      <c r="L27" s="119">
        <v>0</v>
      </c>
      <c r="M27" s="119">
        <v>0</v>
      </c>
    </row>
    <row r="28" spans="1:13" ht="15.75" thickBot="1" x14ac:dyDescent="0.25">
      <c r="A28" s="116" t="s">
        <v>203</v>
      </c>
      <c r="B28" s="212">
        <v>175</v>
      </c>
      <c r="C28" s="212">
        <v>185</v>
      </c>
      <c r="D28" s="214">
        <v>187</v>
      </c>
      <c r="E28" s="212">
        <v>187</v>
      </c>
      <c r="F28" s="213">
        <v>188</v>
      </c>
      <c r="G28" s="213">
        <v>188</v>
      </c>
      <c r="H28" s="272">
        <v>187</v>
      </c>
      <c r="I28" s="272">
        <v>185</v>
      </c>
      <c r="J28" s="272">
        <v>185</v>
      </c>
      <c r="K28" s="119">
        <v>0</v>
      </c>
      <c r="L28" s="119">
        <v>0</v>
      </c>
      <c r="M28" s="119">
        <v>0</v>
      </c>
    </row>
    <row r="29" spans="1:13" ht="15.75" thickBot="1" x14ac:dyDescent="0.25">
      <c r="A29" s="116" t="s">
        <v>204</v>
      </c>
      <c r="B29" s="212">
        <v>17</v>
      </c>
      <c r="C29" s="212">
        <v>17</v>
      </c>
      <c r="D29" s="212">
        <v>18</v>
      </c>
      <c r="E29" s="212">
        <v>18</v>
      </c>
      <c r="F29" s="213">
        <v>18</v>
      </c>
      <c r="G29" s="213">
        <v>18</v>
      </c>
      <c r="H29" s="272">
        <v>18</v>
      </c>
      <c r="I29" s="272">
        <v>18</v>
      </c>
      <c r="J29" s="272">
        <v>18</v>
      </c>
      <c r="K29" s="119">
        <v>0</v>
      </c>
      <c r="L29" s="119">
        <v>0</v>
      </c>
      <c r="M29" s="119">
        <v>0</v>
      </c>
    </row>
    <row r="30" spans="1:13" ht="15.75" thickBot="1" x14ac:dyDescent="0.25">
      <c r="A30" s="116" t="s">
        <v>205</v>
      </c>
      <c r="B30" s="212">
        <v>1</v>
      </c>
      <c r="C30" s="212">
        <v>1</v>
      </c>
      <c r="D30" s="212">
        <v>1</v>
      </c>
      <c r="E30" s="212">
        <v>1</v>
      </c>
      <c r="F30" s="213">
        <v>1</v>
      </c>
      <c r="G30" s="213">
        <v>1</v>
      </c>
      <c r="H30" s="272">
        <v>1</v>
      </c>
      <c r="I30" s="272">
        <v>1</v>
      </c>
      <c r="J30" s="272">
        <v>1</v>
      </c>
      <c r="K30" s="119">
        <v>0</v>
      </c>
      <c r="L30" s="119">
        <v>0</v>
      </c>
      <c r="M30" s="119">
        <v>0</v>
      </c>
    </row>
    <row r="31" spans="1:13" ht="15.75" thickBot="1" x14ac:dyDescent="0.25">
      <c r="A31" s="116" t="s">
        <v>206</v>
      </c>
      <c r="B31" s="212">
        <v>205</v>
      </c>
      <c r="C31" s="212">
        <v>208</v>
      </c>
      <c r="D31" s="212">
        <v>210</v>
      </c>
      <c r="E31" s="212">
        <v>212</v>
      </c>
      <c r="F31" s="213">
        <v>190</v>
      </c>
      <c r="G31" s="213">
        <v>186</v>
      </c>
      <c r="H31" s="213">
        <v>187</v>
      </c>
      <c r="I31" s="213">
        <v>187</v>
      </c>
      <c r="J31" s="272">
        <v>180</v>
      </c>
      <c r="K31" s="119">
        <v>0</v>
      </c>
      <c r="L31" s="119">
        <v>0</v>
      </c>
      <c r="M31" s="119">
        <v>0</v>
      </c>
    </row>
    <row r="32" spans="1:13" ht="15.75" thickBot="1" x14ac:dyDescent="0.25">
      <c r="A32" s="115" t="s">
        <v>197</v>
      </c>
      <c r="B32" s="266">
        <f>SUM(B23:B31)</f>
        <v>1189</v>
      </c>
      <c r="C32" s="266">
        <f t="shared" ref="C32:M32" si="0">SUM(C23:C31)</f>
        <v>1205</v>
      </c>
      <c r="D32" s="266">
        <f t="shared" si="0"/>
        <v>1212</v>
      </c>
      <c r="E32" s="266">
        <f t="shared" si="0"/>
        <v>1217</v>
      </c>
      <c r="F32" s="266">
        <f t="shared" si="0"/>
        <v>1197</v>
      </c>
      <c r="G32" s="266">
        <f t="shared" si="0"/>
        <v>1162</v>
      </c>
      <c r="H32" s="266">
        <f t="shared" si="0"/>
        <v>1163</v>
      </c>
      <c r="I32" s="266">
        <f t="shared" si="0"/>
        <v>1159</v>
      </c>
      <c r="J32" s="266">
        <f>SUM(J23:J31)</f>
        <v>1146</v>
      </c>
      <c r="K32" s="120">
        <f t="shared" si="0"/>
        <v>0</v>
      </c>
      <c r="L32" s="120">
        <f t="shared" si="0"/>
        <v>0</v>
      </c>
      <c r="M32" s="120">
        <f t="shared" si="0"/>
        <v>0</v>
      </c>
    </row>
    <row r="35" spans="1:13" ht="18.75" x14ac:dyDescent="0.2">
      <c r="A35" s="372" t="s">
        <v>207</v>
      </c>
      <c r="B35" s="372"/>
      <c r="C35" s="372"/>
      <c r="D35" s="372"/>
      <c r="E35" s="372"/>
      <c r="F35" s="372"/>
      <c r="G35" s="372"/>
      <c r="H35" s="372"/>
      <c r="I35" s="372"/>
      <c r="J35" s="372"/>
      <c r="K35" s="372"/>
      <c r="L35" s="372"/>
      <c r="M35" s="372"/>
    </row>
    <row r="36" spans="1:13" ht="14.25" x14ac:dyDescent="0.2">
      <c r="A36" s="362" t="s">
        <v>208</v>
      </c>
      <c r="B36" s="362"/>
      <c r="C36" s="362"/>
      <c r="D36" s="362"/>
      <c r="E36" s="362"/>
      <c r="F36" s="362"/>
      <c r="G36" s="362"/>
      <c r="H36" s="362"/>
      <c r="I36" s="362"/>
      <c r="J36" s="362"/>
      <c r="K36" s="362"/>
      <c r="L36" s="362"/>
      <c r="M36" s="362"/>
    </row>
    <row r="37" spans="1:13" ht="14.25" x14ac:dyDescent="0.2">
      <c r="A37" s="361" t="s">
        <v>232</v>
      </c>
      <c r="B37" s="361"/>
      <c r="C37" s="361"/>
      <c r="D37" s="361"/>
      <c r="E37" s="361"/>
      <c r="F37" s="361"/>
      <c r="G37" s="361"/>
      <c r="H37" s="361"/>
      <c r="I37" s="361"/>
      <c r="J37" s="361"/>
      <c r="K37" s="361"/>
      <c r="L37" s="361"/>
      <c r="M37" s="361"/>
    </row>
    <row r="38" spans="1:13" ht="14.25" x14ac:dyDescent="0.2">
      <c r="A38" s="362" t="s">
        <v>209</v>
      </c>
      <c r="B38" s="362"/>
      <c r="C38" s="362"/>
      <c r="D38" s="362"/>
      <c r="E38" s="362"/>
      <c r="F38" s="362"/>
      <c r="G38" s="362"/>
      <c r="H38" s="362"/>
      <c r="I38" s="362"/>
      <c r="J38" s="362"/>
      <c r="K38" s="362"/>
      <c r="L38" s="362"/>
      <c r="M38" s="362"/>
    </row>
    <row r="39" spans="1:13" ht="13.5" thickBot="1" x14ac:dyDescent="0.25">
      <c r="A39" s="117"/>
      <c r="B39" s="117"/>
    </row>
    <row r="40" spans="1:13" ht="15" thickBot="1" x14ac:dyDescent="0.25">
      <c r="A40" s="113" t="s">
        <v>210</v>
      </c>
      <c r="B40" s="113" t="s">
        <v>211</v>
      </c>
      <c r="C40" s="113" t="s">
        <v>212</v>
      </c>
      <c r="D40" s="113" t="s">
        <v>213</v>
      </c>
      <c r="E40" s="113" t="s">
        <v>214</v>
      </c>
      <c r="F40" s="113" t="s">
        <v>215</v>
      </c>
      <c r="G40" s="113" t="s">
        <v>216</v>
      </c>
      <c r="H40" s="113" t="s">
        <v>217</v>
      </c>
      <c r="I40" s="113" t="s">
        <v>218</v>
      </c>
      <c r="J40" s="113" t="s">
        <v>219</v>
      </c>
      <c r="K40" s="113" t="s">
        <v>220</v>
      </c>
      <c r="L40" s="113" t="s">
        <v>221</v>
      </c>
      <c r="M40" s="113" t="s">
        <v>222</v>
      </c>
    </row>
    <row r="41" spans="1:13" ht="15.75" thickBot="1" x14ac:dyDescent="0.25">
      <c r="A41" s="221" t="s">
        <v>223</v>
      </c>
      <c r="B41" s="215">
        <f>SUM(B42:B43)</f>
        <v>0</v>
      </c>
      <c r="C41" s="215">
        <f t="shared" ref="C41:G41" si="1">SUM(C42:C43)</f>
        <v>23</v>
      </c>
      <c r="D41" s="215">
        <f t="shared" si="1"/>
        <v>21</v>
      </c>
      <c r="E41" s="215">
        <f t="shared" si="1"/>
        <v>36</v>
      </c>
      <c r="F41" s="215">
        <f t="shared" si="1"/>
        <v>14</v>
      </c>
      <c r="G41" s="216">
        <f t="shared" si="1"/>
        <v>0</v>
      </c>
      <c r="H41" s="215">
        <f>SUM(H42:H43)</f>
        <v>14</v>
      </c>
      <c r="I41" s="215">
        <f t="shared" ref="I41:J41" si="2">SUM(I42:I43)</f>
        <v>7</v>
      </c>
      <c r="J41" s="215">
        <f t="shared" si="2"/>
        <v>21</v>
      </c>
      <c r="K41" s="121">
        <f t="shared" ref="K41:M41" si="3">SUM(K42:K43)</f>
        <v>0</v>
      </c>
      <c r="L41" s="121">
        <f t="shared" si="3"/>
        <v>0</v>
      </c>
      <c r="M41" s="121">
        <f t="shared" si="3"/>
        <v>0</v>
      </c>
    </row>
    <row r="42" spans="1:13" ht="15.75" thickBot="1" x14ac:dyDescent="0.25">
      <c r="A42" s="222" t="s">
        <v>224</v>
      </c>
      <c r="B42" s="217">
        <v>0</v>
      </c>
      <c r="C42" s="217">
        <v>23</v>
      </c>
      <c r="D42" s="217">
        <v>21</v>
      </c>
      <c r="E42" s="219">
        <v>36</v>
      </c>
      <c r="F42" s="217">
        <v>0</v>
      </c>
      <c r="G42" s="218">
        <v>0</v>
      </c>
      <c r="H42" s="219">
        <v>14</v>
      </c>
      <c r="I42" s="217">
        <v>7</v>
      </c>
      <c r="J42" s="219">
        <v>21</v>
      </c>
      <c r="K42" s="122">
        <v>0</v>
      </c>
      <c r="L42" s="122">
        <v>0</v>
      </c>
      <c r="M42" s="122">
        <v>0</v>
      </c>
    </row>
    <row r="43" spans="1:13" ht="15.75" thickBot="1" x14ac:dyDescent="0.25">
      <c r="A43" s="223" t="s">
        <v>225</v>
      </c>
      <c r="B43" s="217">
        <v>0</v>
      </c>
      <c r="C43" s="217">
        <v>0</v>
      </c>
      <c r="D43" s="217">
        <v>0</v>
      </c>
      <c r="E43" s="219">
        <v>0</v>
      </c>
      <c r="F43" s="217">
        <v>14</v>
      </c>
      <c r="G43" s="218">
        <v>0</v>
      </c>
      <c r="H43" s="274">
        <v>0</v>
      </c>
      <c r="I43" s="217">
        <v>0</v>
      </c>
      <c r="J43" s="274">
        <v>0</v>
      </c>
      <c r="K43" s="122">
        <v>0</v>
      </c>
      <c r="L43" s="122">
        <v>0</v>
      </c>
      <c r="M43" s="122">
        <v>0</v>
      </c>
    </row>
    <row r="44" spans="1:13" ht="15.75" thickBot="1" x14ac:dyDescent="0.25">
      <c r="A44" s="221" t="s">
        <v>226</v>
      </c>
      <c r="B44" s="215">
        <f>SUM(B45:B48)</f>
        <v>39</v>
      </c>
      <c r="C44" s="215">
        <f t="shared" ref="C44:H44" si="4">SUM(C45:C48)</f>
        <v>6</v>
      </c>
      <c r="D44" s="215">
        <f t="shared" si="4"/>
        <v>25</v>
      </c>
      <c r="E44" s="215">
        <f t="shared" si="4"/>
        <v>10</v>
      </c>
      <c r="F44" s="215">
        <f t="shared" si="4"/>
        <v>3</v>
      </c>
      <c r="G44" s="215">
        <f t="shared" si="4"/>
        <v>18</v>
      </c>
      <c r="H44" s="215">
        <f t="shared" si="4"/>
        <v>17</v>
      </c>
      <c r="I44" s="215">
        <f>SUM(I45:I48)</f>
        <v>2</v>
      </c>
      <c r="J44" s="215">
        <f t="shared" ref="J44" si="5">SUM(J45:J48)</f>
        <v>10</v>
      </c>
      <c r="K44" s="121">
        <f t="shared" ref="K44:M44" si="6">SUM(K45:K47)</f>
        <v>0</v>
      </c>
      <c r="L44" s="121">
        <f t="shared" si="6"/>
        <v>0</v>
      </c>
      <c r="M44" s="121">
        <f t="shared" si="6"/>
        <v>0</v>
      </c>
    </row>
    <row r="45" spans="1:13" ht="15.75" thickBot="1" x14ac:dyDescent="0.25">
      <c r="A45" s="223" t="s">
        <v>227</v>
      </c>
      <c r="B45" s="217">
        <v>0</v>
      </c>
      <c r="C45" s="217">
        <v>6</v>
      </c>
      <c r="D45" s="217">
        <v>24</v>
      </c>
      <c r="E45" s="219">
        <v>3</v>
      </c>
      <c r="F45" s="217">
        <v>0</v>
      </c>
      <c r="G45" s="217">
        <v>4</v>
      </c>
      <c r="H45" s="219">
        <v>4</v>
      </c>
      <c r="I45" s="217">
        <v>0</v>
      </c>
      <c r="J45" s="219">
        <v>0</v>
      </c>
      <c r="K45" s="122">
        <v>0</v>
      </c>
      <c r="L45" s="122">
        <v>0</v>
      </c>
      <c r="M45" s="122">
        <v>0</v>
      </c>
    </row>
    <row r="46" spans="1:13" ht="15.75" thickBot="1" x14ac:dyDescent="0.25">
      <c r="A46" s="223" t="s">
        <v>228</v>
      </c>
      <c r="B46" s="217">
        <v>0</v>
      </c>
      <c r="C46" s="217">
        <v>0</v>
      </c>
      <c r="D46" s="217">
        <v>0</v>
      </c>
      <c r="E46" s="219">
        <v>0</v>
      </c>
      <c r="F46" s="217">
        <v>0</v>
      </c>
      <c r="G46" s="217">
        <v>14</v>
      </c>
      <c r="H46" s="219">
        <v>0</v>
      </c>
      <c r="I46" s="217">
        <v>0</v>
      </c>
      <c r="J46" s="219">
        <v>0</v>
      </c>
      <c r="K46" s="122">
        <v>0</v>
      </c>
      <c r="L46" s="122">
        <v>0</v>
      </c>
      <c r="M46" s="122">
        <v>0</v>
      </c>
    </row>
    <row r="47" spans="1:13" ht="15.75" thickBot="1" x14ac:dyDescent="0.25">
      <c r="A47" s="224" t="s">
        <v>357</v>
      </c>
      <c r="B47" s="217">
        <v>0</v>
      </c>
      <c r="C47" s="217">
        <v>0</v>
      </c>
      <c r="D47" s="217">
        <v>1</v>
      </c>
      <c r="E47" s="219">
        <v>0</v>
      </c>
      <c r="F47" s="217">
        <v>1</v>
      </c>
      <c r="G47" s="218">
        <v>0</v>
      </c>
      <c r="H47" s="219">
        <v>5</v>
      </c>
      <c r="I47" s="217">
        <v>0</v>
      </c>
      <c r="J47" s="219">
        <v>1</v>
      </c>
      <c r="K47" s="122">
        <v>0</v>
      </c>
      <c r="L47" s="122">
        <v>0</v>
      </c>
      <c r="M47" s="122">
        <v>0</v>
      </c>
    </row>
    <row r="48" spans="1:13" ht="15.75" thickBot="1" x14ac:dyDescent="0.25">
      <c r="A48" s="223" t="s">
        <v>229</v>
      </c>
      <c r="B48" s="217">
        <v>39</v>
      </c>
      <c r="C48" s="217">
        <v>0</v>
      </c>
      <c r="D48" s="217">
        <v>0</v>
      </c>
      <c r="E48" s="217">
        <v>7</v>
      </c>
      <c r="F48" s="217">
        <v>2</v>
      </c>
      <c r="G48" s="217">
        <v>0</v>
      </c>
      <c r="H48" s="219">
        <v>8</v>
      </c>
      <c r="I48" s="217">
        <v>2</v>
      </c>
      <c r="J48" s="217">
        <v>9</v>
      </c>
      <c r="K48" s="122"/>
      <c r="L48" s="122"/>
      <c r="M48" s="122"/>
    </row>
    <row r="49" spans="1:13" ht="15.75" thickBot="1" x14ac:dyDescent="0.25">
      <c r="A49" s="220" t="s">
        <v>230</v>
      </c>
      <c r="B49" s="266">
        <f>+B41+B44</f>
        <v>39</v>
      </c>
      <c r="C49" s="266">
        <f>+C41+C44</f>
        <v>29</v>
      </c>
      <c r="D49" s="266">
        <f>+D41+D44</f>
        <v>46</v>
      </c>
      <c r="E49" s="266">
        <f t="shared" ref="E49:I49" si="7">+E41+E44</f>
        <v>46</v>
      </c>
      <c r="F49" s="266">
        <f>+F41+F44</f>
        <v>17</v>
      </c>
      <c r="G49" s="266">
        <f t="shared" si="7"/>
        <v>18</v>
      </c>
      <c r="H49" s="266">
        <f t="shared" si="7"/>
        <v>31</v>
      </c>
      <c r="I49" s="266">
        <f t="shared" si="7"/>
        <v>9</v>
      </c>
      <c r="J49" s="220">
        <f>+J41+J44</f>
        <v>31</v>
      </c>
      <c r="K49" s="220">
        <f>+K41+K44</f>
        <v>0</v>
      </c>
      <c r="L49" s="220">
        <f>+L41+L44</f>
        <v>0</v>
      </c>
      <c r="M49" s="220">
        <f>+M41+M44</f>
        <v>0</v>
      </c>
    </row>
    <row r="51" spans="1:13" ht="18.75" x14ac:dyDescent="0.2">
      <c r="A51" s="184"/>
      <c r="B51" s="184"/>
      <c r="C51" s="184"/>
      <c r="D51" s="184"/>
      <c r="E51" s="184"/>
      <c r="F51" s="184"/>
      <c r="G51" s="184"/>
      <c r="H51" s="184"/>
    </row>
    <row r="52" spans="1:13" ht="18.75" x14ac:dyDescent="0.2">
      <c r="A52" s="112"/>
      <c r="B52" s="112"/>
      <c r="C52" s="112"/>
      <c r="D52" s="112"/>
      <c r="E52" s="112"/>
      <c r="F52" s="112"/>
      <c r="G52" s="112"/>
      <c r="H52" s="112"/>
      <c r="I52" s="184"/>
      <c r="J52" s="184"/>
      <c r="K52" s="184"/>
      <c r="L52" s="184"/>
      <c r="M52" s="184"/>
    </row>
    <row r="53" spans="1:13" ht="18.75" x14ac:dyDescent="0.2">
      <c r="A53" s="367" t="s">
        <v>234</v>
      </c>
      <c r="B53" s="367"/>
      <c r="C53" s="367"/>
      <c r="D53" s="367"/>
      <c r="E53" s="367"/>
      <c r="F53" s="367"/>
      <c r="G53" s="367"/>
      <c r="H53" s="367"/>
      <c r="I53" s="367"/>
      <c r="J53" s="367"/>
      <c r="K53" s="367"/>
      <c r="L53" s="367"/>
      <c r="M53" s="367"/>
    </row>
    <row r="54" spans="1:13" ht="20.25" customHeight="1" x14ac:dyDescent="0.2">
      <c r="A54" s="365" t="s">
        <v>235</v>
      </c>
      <c r="B54" s="365"/>
      <c r="C54" s="365"/>
      <c r="D54" s="365"/>
      <c r="E54" s="365"/>
      <c r="F54" s="365"/>
      <c r="G54" s="365"/>
      <c r="H54" s="365"/>
      <c r="I54" s="365"/>
      <c r="J54" s="365"/>
      <c r="K54" s="365"/>
      <c r="L54" s="365"/>
      <c r="M54" s="365"/>
    </row>
    <row r="55" spans="1:13" ht="14.25" x14ac:dyDescent="0.2">
      <c r="A55" s="366" t="s">
        <v>233</v>
      </c>
      <c r="B55" s="366"/>
      <c r="C55" s="366"/>
      <c r="D55" s="366"/>
      <c r="E55" s="366"/>
      <c r="F55" s="366"/>
      <c r="G55" s="366"/>
      <c r="H55" s="366"/>
      <c r="I55" s="366"/>
      <c r="J55" s="366"/>
      <c r="K55" s="366"/>
      <c r="L55" s="366"/>
      <c r="M55" s="366"/>
    </row>
    <row r="56" spans="1:13" ht="16.5" thickBot="1" x14ac:dyDescent="0.25">
      <c r="A56" s="227"/>
      <c r="B56" s="228"/>
      <c r="C56" s="228"/>
      <c r="D56" s="228"/>
      <c r="E56" s="228"/>
      <c r="F56" s="228"/>
      <c r="G56" s="228"/>
      <c r="H56" s="228"/>
      <c r="I56" s="228"/>
      <c r="J56" s="228"/>
      <c r="K56" s="228"/>
      <c r="L56" s="228"/>
      <c r="M56" s="228"/>
    </row>
    <row r="57" spans="1:13" ht="15" thickBot="1" x14ac:dyDescent="0.25">
      <c r="A57" s="229" t="s">
        <v>236</v>
      </c>
      <c r="B57" s="230" t="s">
        <v>237</v>
      </c>
      <c r="C57" s="230" t="s">
        <v>238</v>
      </c>
      <c r="D57" s="230" t="s">
        <v>239</v>
      </c>
      <c r="E57" s="230" t="s">
        <v>240</v>
      </c>
      <c r="F57" s="230" t="s">
        <v>241</v>
      </c>
      <c r="G57" s="229" t="s">
        <v>242</v>
      </c>
      <c r="H57" s="229" t="s">
        <v>243</v>
      </c>
      <c r="I57" s="229" t="s">
        <v>244</v>
      </c>
      <c r="J57" s="229" t="s">
        <v>245</v>
      </c>
      <c r="K57" s="229" t="s">
        <v>246</v>
      </c>
      <c r="L57" s="229" t="s">
        <v>247</v>
      </c>
      <c r="M57" s="229" t="s">
        <v>248</v>
      </c>
    </row>
    <row r="58" spans="1:13" ht="15.75" thickBot="1" x14ac:dyDescent="0.25">
      <c r="A58" s="231" t="s">
        <v>249</v>
      </c>
      <c r="B58" s="232">
        <v>33627815084.5</v>
      </c>
      <c r="C58" s="232">
        <v>35706316329</v>
      </c>
      <c r="D58" s="232">
        <v>32190543289.560001</v>
      </c>
      <c r="E58" s="232">
        <v>21243527260.119999</v>
      </c>
      <c r="F58" s="232">
        <v>30407938679.25</v>
      </c>
      <c r="G58" s="233">
        <v>31671741249.689999</v>
      </c>
      <c r="H58" s="275">
        <v>18107100681.049999</v>
      </c>
      <c r="I58" s="233">
        <v>16829967781.790001</v>
      </c>
      <c r="J58" s="275">
        <v>54072516049.309998</v>
      </c>
      <c r="K58" s="233">
        <v>0</v>
      </c>
      <c r="L58" s="233">
        <v>0</v>
      </c>
      <c r="M58" s="233">
        <v>0</v>
      </c>
    </row>
    <row r="59" spans="1:13" ht="15.75" thickBot="1" x14ac:dyDescent="0.25">
      <c r="A59" s="234" t="s">
        <v>252</v>
      </c>
      <c r="B59" s="235">
        <v>100238382.91</v>
      </c>
      <c r="C59" s="235">
        <v>77114774.989999995</v>
      </c>
      <c r="D59" s="235">
        <v>85515998.319999993</v>
      </c>
      <c r="E59" s="235">
        <v>0</v>
      </c>
      <c r="F59" s="235">
        <v>88538659.140000001</v>
      </c>
      <c r="G59" s="236">
        <v>83169648.379999995</v>
      </c>
      <c r="H59" s="276">
        <v>80520637.230000004</v>
      </c>
      <c r="I59" s="237">
        <v>91780038.019999996</v>
      </c>
      <c r="J59" s="276">
        <v>83589244.379999995</v>
      </c>
      <c r="K59" s="237">
        <v>0</v>
      </c>
      <c r="L59" s="237">
        <v>0</v>
      </c>
      <c r="M59" s="237">
        <v>0</v>
      </c>
    </row>
    <row r="60" spans="1:13" ht="15.75" thickBot="1" x14ac:dyDescent="0.25">
      <c r="A60" s="238" t="s">
        <v>289</v>
      </c>
      <c r="B60" s="239">
        <f>SUM(B58:B59)</f>
        <v>33728053467.41</v>
      </c>
      <c r="C60" s="239">
        <f t="shared" ref="C60:F60" si="8">SUM(C58:C59)</f>
        <v>35783431103.989998</v>
      </c>
      <c r="D60" s="239">
        <f t="shared" si="8"/>
        <v>32276059287.880001</v>
      </c>
      <c r="E60" s="240">
        <f t="shared" si="8"/>
        <v>21243527260.119999</v>
      </c>
      <c r="F60" s="240">
        <f t="shared" si="8"/>
        <v>30496477338.389999</v>
      </c>
      <c r="G60" s="240">
        <f>SUM(G58:G59)</f>
        <v>31754910898.07</v>
      </c>
      <c r="H60" s="240">
        <f>SUM(H58:H59)</f>
        <v>18187621318.279999</v>
      </c>
      <c r="I60" s="240">
        <f>SUM(I58:I59)</f>
        <v>16921747819.810001</v>
      </c>
      <c r="J60" s="240">
        <f>SUM(J58:J59)</f>
        <v>54156105293.689995</v>
      </c>
      <c r="K60" s="240"/>
      <c r="L60" s="240"/>
      <c r="M60" s="240"/>
    </row>
    <row r="61" spans="1:13" ht="15.75" thickBot="1" x14ac:dyDescent="0.25">
      <c r="A61" s="241"/>
      <c r="B61" s="242"/>
      <c r="C61" s="242"/>
      <c r="D61" s="242"/>
      <c r="E61" s="242"/>
      <c r="F61" s="242"/>
      <c r="G61" s="243"/>
      <c r="H61" s="243"/>
      <c r="I61" s="243"/>
      <c r="J61" s="243"/>
      <c r="K61" s="243"/>
      <c r="L61" s="243"/>
      <c r="M61" s="243"/>
    </row>
    <row r="62" spans="1:13" ht="15.75" thickBot="1" x14ac:dyDescent="0.25">
      <c r="A62" s="234" t="s">
        <v>250</v>
      </c>
      <c r="B62" s="235">
        <v>182047096.12</v>
      </c>
      <c r="C62" s="235">
        <v>24783299.809999999</v>
      </c>
      <c r="D62" s="235">
        <v>44802070.590000004</v>
      </c>
      <c r="E62" s="235">
        <v>50693117.460000001</v>
      </c>
      <c r="F62" s="235">
        <v>72296748.549999997</v>
      </c>
      <c r="G62" s="236">
        <v>71085693.700000003</v>
      </c>
      <c r="H62" s="237">
        <v>74114023.620000005</v>
      </c>
      <c r="I62" s="237">
        <v>60448849.859999999</v>
      </c>
      <c r="J62" s="276">
        <v>80782927.519999996</v>
      </c>
      <c r="K62" s="237">
        <v>0</v>
      </c>
      <c r="L62" s="237">
        <v>0</v>
      </c>
      <c r="M62" s="237">
        <v>0</v>
      </c>
    </row>
    <row r="63" spans="1:13" ht="15.75" thickBot="1" x14ac:dyDescent="0.25">
      <c r="A63" s="244" t="s">
        <v>253</v>
      </c>
      <c r="B63" s="232">
        <v>4623049.45</v>
      </c>
      <c r="C63" s="232">
        <v>2231228234.0700002</v>
      </c>
      <c r="D63" s="232">
        <v>2039087603.3199999</v>
      </c>
      <c r="E63" s="232">
        <v>1818532798.6700001</v>
      </c>
      <c r="F63" s="232">
        <v>1676149422.3</v>
      </c>
      <c r="G63" s="233">
        <v>1606124979.5799999</v>
      </c>
      <c r="H63" s="233">
        <v>1155472823.8</v>
      </c>
      <c r="I63" s="233">
        <v>876114454.44000006</v>
      </c>
      <c r="J63" s="275">
        <v>617639563.82000005</v>
      </c>
      <c r="K63" s="233">
        <v>0</v>
      </c>
      <c r="L63" s="233">
        <v>0</v>
      </c>
      <c r="M63" s="233">
        <v>0</v>
      </c>
    </row>
    <row r="64" spans="1:13" ht="15.75" thickBot="1" x14ac:dyDescent="0.25">
      <c r="A64" s="220" t="s">
        <v>289</v>
      </c>
      <c r="B64" s="225">
        <f>SUM(B62:B63)</f>
        <v>186670145.56999999</v>
      </c>
      <c r="C64" s="225">
        <f t="shared" ref="C64:I64" si="9">SUM(C62:C63)</f>
        <v>2256011533.8800001</v>
      </c>
      <c r="D64" s="225">
        <f t="shared" si="9"/>
        <v>2083889673.9099998</v>
      </c>
      <c r="E64" s="225">
        <f t="shared" si="9"/>
        <v>1869225916.1300001</v>
      </c>
      <c r="F64" s="277">
        <f t="shared" si="9"/>
        <v>1748446170.8499999</v>
      </c>
      <c r="G64" s="277">
        <f t="shared" si="9"/>
        <v>1677210673.28</v>
      </c>
      <c r="H64" s="277">
        <f t="shared" si="9"/>
        <v>1229586847.4200001</v>
      </c>
      <c r="I64" s="277">
        <f t="shared" si="9"/>
        <v>936563304.30000007</v>
      </c>
      <c r="J64" s="277">
        <f>SUM(J62:J63)</f>
        <v>698422491.34000003</v>
      </c>
      <c r="K64" s="226"/>
      <c r="L64" s="226"/>
      <c r="M64" s="226"/>
    </row>
    <row r="65" spans="1:13" ht="15.75" thickBot="1" x14ac:dyDescent="0.25">
      <c r="A65" s="241"/>
      <c r="B65" s="242"/>
      <c r="C65" s="242"/>
      <c r="D65" s="242"/>
      <c r="E65" s="242"/>
      <c r="F65" s="242"/>
      <c r="G65" s="243"/>
      <c r="H65" s="243"/>
      <c r="I65" s="243"/>
      <c r="J65" s="243"/>
      <c r="K65" s="243"/>
      <c r="L65" s="243"/>
      <c r="M65" s="243"/>
    </row>
    <row r="66" spans="1:13" ht="15.75" thickBot="1" x14ac:dyDescent="0.25">
      <c r="A66" s="234" t="s">
        <v>251</v>
      </c>
      <c r="B66" s="235">
        <v>1156525.76</v>
      </c>
      <c r="C66" s="235">
        <v>1070604.6100000001</v>
      </c>
      <c r="D66" s="235">
        <v>794124.77</v>
      </c>
      <c r="E66" s="235">
        <v>1832499.18</v>
      </c>
      <c r="F66" s="235">
        <v>1209389.79</v>
      </c>
      <c r="G66" s="236">
        <v>534549.34</v>
      </c>
      <c r="H66" s="237">
        <v>1793541.01</v>
      </c>
      <c r="I66" s="237">
        <v>2914526.31</v>
      </c>
      <c r="J66" s="276">
        <v>1537061.91</v>
      </c>
      <c r="K66" s="237">
        <v>0</v>
      </c>
      <c r="L66" s="237">
        <v>0</v>
      </c>
      <c r="M66" s="237">
        <v>0</v>
      </c>
    </row>
    <row r="67" spans="1:13" ht="15.75" thickBot="1" x14ac:dyDescent="0.25">
      <c r="A67" s="245" t="s">
        <v>254</v>
      </c>
      <c r="B67" s="246">
        <v>13475925.68</v>
      </c>
      <c r="C67" s="246">
        <v>12424233.970000001</v>
      </c>
      <c r="D67" s="246">
        <v>1444715.41</v>
      </c>
      <c r="E67" s="247">
        <v>10346129.720000001</v>
      </c>
      <c r="F67" s="246">
        <v>6282343.4100000001</v>
      </c>
      <c r="G67" s="248">
        <v>2656059.4300000002</v>
      </c>
      <c r="H67" s="248">
        <v>3815756.95</v>
      </c>
      <c r="I67" s="248">
        <v>2049254.89</v>
      </c>
      <c r="J67" s="306">
        <v>1344699.42</v>
      </c>
      <c r="K67" s="248">
        <v>0</v>
      </c>
      <c r="L67" s="248">
        <v>0</v>
      </c>
      <c r="M67" s="248">
        <v>0</v>
      </c>
    </row>
    <row r="68" spans="1:13" ht="15.75" thickBot="1" x14ac:dyDescent="0.25">
      <c r="A68" s="220" t="s">
        <v>289</v>
      </c>
      <c r="B68" s="225">
        <f>SUM(B66:B67)</f>
        <v>14632451.439999999</v>
      </c>
      <c r="C68" s="225">
        <f t="shared" ref="C68:I68" si="10">SUM(C66:C67)</f>
        <v>13494838.58</v>
      </c>
      <c r="D68" s="225">
        <f t="shared" si="10"/>
        <v>2238840.1799999997</v>
      </c>
      <c r="E68" s="225">
        <f t="shared" si="10"/>
        <v>12178628.9</v>
      </c>
      <c r="F68" s="277">
        <f t="shared" si="10"/>
        <v>7491733.2000000002</v>
      </c>
      <c r="G68" s="226">
        <f t="shared" si="10"/>
        <v>3190608.77</v>
      </c>
      <c r="H68" s="226">
        <f t="shared" si="10"/>
        <v>5609297.96</v>
      </c>
      <c r="I68" s="226">
        <f t="shared" si="10"/>
        <v>4963781.2</v>
      </c>
      <c r="J68" s="226">
        <f>SUM(J66:J67)</f>
        <v>2881761.33</v>
      </c>
      <c r="K68" s="226"/>
      <c r="L68" s="226"/>
      <c r="M68" s="226"/>
    </row>
    <row r="73" spans="1:13" s="228" customFormat="1" ht="18.75" x14ac:dyDescent="0.2">
      <c r="A73" s="367" t="s">
        <v>255</v>
      </c>
      <c r="B73" s="367"/>
      <c r="C73" s="367"/>
      <c r="D73" s="367"/>
      <c r="E73" s="367"/>
      <c r="F73" s="367"/>
      <c r="G73" s="367"/>
      <c r="H73" s="367"/>
      <c r="I73" s="367"/>
      <c r="J73" s="367"/>
      <c r="K73" s="367"/>
      <c r="L73" s="367"/>
      <c r="M73" s="367"/>
    </row>
    <row r="74" spans="1:13" s="228" customFormat="1" ht="14.25" x14ac:dyDescent="0.2">
      <c r="A74" s="365" t="s">
        <v>256</v>
      </c>
      <c r="B74" s="365"/>
      <c r="C74" s="365"/>
      <c r="D74" s="365"/>
      <c r="E74" s="365"/>
      <c r="F74" s="365"/>
      <c r="G74" s="365"/>
      <c r="H74" s="365"/>
      <c r="I74" s="365"/>
      <c r="J74" s="365"/>
      <c r="K74" s="365"/>
      <c r="L74" s="365"/>
      <c r="M74" s="365"/>
    </row>
    <row r="75" spans="1:13" s="228" customFormat="1" ht="14.25" x14ac:dyDescent="0.2">
      <c r="A75" s="366" t="s">
        <v>233</v>
      </c>
      <c r="B75" s="366"/>
      <c r="C75" s="366"/>
      <c r="D75" s="366"/>
      <c r="E75" s="366"/>
      <c r="F75" s="366"/>
      <c r="G75" s="366"/>
      <c r="H75" s="366"/>
      <c r="I75" s="366"/>
      <c r="J75" s="366"/>
      <c r="K75" s="366"/>
      <c r="L75" s="366"/>
      <c r="M75" s="366"/>
    </row>
    <row r="76" spans="1:13" s="228" customFormat="1" ht="16.5" thickBot="1" x14ac:dyDescent="0.25">
      <c r="A76" s="249"/>
    </row>
    <row r="77" spans="1:13" s="228" customFormat="1" ht="15" thickBot="1" x14ac:dyDescent="0.25">
      <c r="A77" s="229" t="s">
        <v>236</v>
      </c>
      <c r="B77" s="230" t="s">
        <v>237</v>
      </c>
      <c r="C77" s="230" t="s">
        <v>238</v>
      </c>
      <c r="D77" s="230" t="s">
        <v>239</v>
      </c>
      <c r="E77" s="230" t="s">
        <v>240</v>
      </c>
      <c r="F77" s="230" t="s">
        <v>241</v>
      </c>
      <c r="G77" s="229" t="s">
        <v>242</v>
      </c>
      <c r="H77" s="229" t="s">
        <v>243</v>
      </c>
      <c r="I77" s="229" t="s">
        <v>244</v>
      </c>
      <c r="J77" s="229" t="s">
        <v>245</v>
      </c>
      <c r="K77" s="229" t="s">
        <v>246</v>
      </c>
      <c r="L77" s="229" t="s">
        <v>247</v>
      </c>
      <c r="M77" s="229" t="s">
        <v>248</v>
      </c>
    </row>
    <row r="78" spans="1:13" s="228" customFormat="1" ht="15.75" thickBot="1" x14ac:dyDescent="0.25">
      <c r="A78" s="250" t="s">
        <v>257</v>
      </c>
      <c r="B78" s="247">
        <v>33303548.510000002</v>
      </c>
      <c r="C78" s="247">
        <v>81086711.909999996</v>
      </c>
      <c r="D78" s="247">
        <v>1691817.44</v>
      </c>
      <c r="E78" s="247">
        <v>741000</v>
      </c>
      <c r="F78" s="247">
        <v>63157.89</v>
      </c>
      <c r="G78" s="247">
        <v>-109.11</v>
      </c>
      <c r="H78" s="278">
        <v>0</v>
      </c>
      <c r="I78" s="251">
        <v>0</v>
      </c>
      <c r="J78" s="251">
        <v>0</v>
      </c>
      <c r="K78" s="251">
        <v>0</v>
      </c>
      <c r="L78" s="251">
        <v>0</v>
      </c>
      <c r="M78" s="251">
        <v>0</v>
      </c>
    </row>
    <row r="79" spans="1:13" s="228" customFormat="1" ht="15.75" thickBot="1" x14ac:dyDescent="0.25">
      <c r="A79" s="250" t="s">
        <v>260</v>
      </c>
      <c r="B79" s="247">
        <v>361243524.98000002</v>
      </c>
      <c r="C79" s="247">
        <v>734175466.17999995</v>
      </c>
      <c r="D79" s="247">
        <v>1158236082.1700001</v>
      </c>
      <c r="E79" s="247">
        <v>965640360.01999998</v>
      </c>
      <c r="F79" s="247">
        <v>897979872.59000003</v>
      </c>
      <c r="G79" s="251">
        <v>1154010723.25</v>
      </c>
      <c r="H79" s="278">
        <v>996457275.95999992</v>
      </c>
      <c r="I79" s="251">
        <v>816072601.71000028</v>
      </c>
      <c r="J79" s="251">
        <v>949051801.08999991</v>
      </c>
      <c r="K79" s="251">
        <v>0</v>
      </c>
      <c r="L79" s="251">
        <v>0</v>
      </c>
      <c r="M79" s="251">
        <v>0</v>
      </c>
    </row>
    <row r="80" spans="1:13" s="228" customFormat="1" ht="15.75" thickBot="1" x14ac:dyDescent="0.25">
      <c r="A80" s="250" t="s">
        <v>263</v>
      </c>
      <c r="B80" s="247">
        <v>7511891403.2999983</v>
      </c>
      <c r="C80" s="247">
        <v>8430568069.6299992</v>
      </c>
      <c r="D80" s="247">
        <v>8539158736.0399981</v>
      </c>
      <c r="E80" s="247">
        <v>9337380045.3099995</v>
      </c>
      <c r="F80" s="247">
        <v>9298344705.4200001</v>
      </c>
      <c r="G80" s="251">
        <v>10844354407.530001</v>
      </c>
      <c r="H80" s="278">
        <v>10778841522.25</v>
      </c>
      <c r="I80" s="251">
        <v>10731928613.970001</v>
      </c>
      <c r="J80" s="251">
        <v>11218854263.040001</v>
      </c>
      <c r="K80" s="251">
        <v>0</v>
      </c>
      <c r="L80" s="251">
        <v>0</v>
      </c>
      <c r="M80" s="251">
        <v>0</v>
      </c>
    </row>
    <row r="81" spans="1:13" s="228" customFormat="1" ht="15.75" thickBot="1" x14ac:dyDescent="0.25">
      <c r="A81" s="250" t="s">
        <v>266</v>
      </c>
      <c r="B81" s="247">
        <v>2011443.53</v>
      </c>
      <c r="C81" s="247">
        <v>721.38</v>
      </c>
      <c r="D81" s="247">
        <v>396.38</v>
      </c>
      <c r="E81" s="247">
        <v>71.38</v>
      </c>
      <c r="F81" s="247">
        <v>0</v>
      </c>
      <c r="G81" s="251">
        <v>0</v>
      </c>
      <c r="H81" s="278">
        <v>26267794.41</v>
      </c>
      <c r="I81" s="251">
        <v>27222677.280000001</v>
      </c>
      <c r="J81" s="251">
        <v>26403524.989999998</v>
      </c>
      <c r="K81" s="251">
        <v>0</v>
      </c>
      <c r="L81" s="251">
        <v>0</v>
      </c>
      <c r="M81" s="251">
        <v>0</v>
      </c>
    </row>
    <row r="82" spans="1:13" s="228" customFormat="1" ht="15.75" thickBot="1" x14ac:dyDescent="0.25">
      <c r="A82" s="250" t="s">
        <v>267</v>
      </c>
      <c r="B82" s="247">
        <v>58003880.519999996</v>
      </c>
      <c r="C82" s="247">
        <v>47856198.929999992</v>
      </c>
      <c r="D82" s="247">
        <v>139883243.31</v>
      </c>
      <c r="E82" s="247">
        <v>111619448.09999999</v>
      </c>
      <c r="F82" s="247">
        <v>80840105.269999996</v>
      </c>
      <c r="G82" s="251">
        <v>89483595.519999996</v>
      </c>
      <c r="H82" s="251">
        <v>0</v>
      </c>
      <c r="I82" s="251">
        <v>141621908.31999999</v>
      </c>
      <c r="J82" s="251">
        <v>121346827.61000001</v>
      </c>
      <c r="K82" s="251">
        <v>0</v>
      </c>
      <c r="L82" s="251">
        <v>0</v>
      </c>
      <c r="M82" s="251">
        <v>0</v>
      </c>
    </row>
    <row r="83" spans="1:13" s="228" customFormat="1" ht="15" x14ac:dyDescent="0.2">
      <c r="A83" s="252" t="s">
        <v>289</v>
      </c>
      <c r="B83" s="253">
        <f>SUM(B78:B82)</f>
        <v>7966453800.8399982</v>
      </c>
      <c r="C83" s="253">
        <f t="shared" ref="C83:M83" si="11">SUM(C78:C82)</f>
        <v>9293687168.0299988</v>
      </c>
      <c r="D83" s="253">
        <f t="shared" si="11"/>
        <v>9838970275.3399963</v>
      </c>
      <c r="E83" s="253">
        <f t="shared" si="11"/>
        <v>10415380924.809999</v>
      </c>
      <c r="F83" s="253">
        <f t="shared" si="11"/>
        <v>10277227841.17</v>
      </c>
      <c r="G83" s="254">
        <f t="shared" si="11"/>
        <v>12087848617.190001</v>
      </c>
      <c r="H83" s="254">
        <f t="shared" si="11"/>
        <v>11801566592.619999</v>
      </c>
      <c r="I83" s="254">
        <f t="shared" si="11"/>
        <v>11716845801.280003</v>
      </c>
      <c r="J83" s="254">
        <f t="shared" si="11"/>
        <v>12315656416.730001</v>
      </c>
      <c r="K83" s="254">
        <f t="shared" si="11"/>
        <v>0</v>
      </c>
      <c r="L83" s="254">
        <f t="shared" si="11"/>
        <v>0</v>
      </c>
      <c r="M83" s="254">
        <f t="shared" si="11"/>
        <v>0</v>
      </c>
    </row>
    <row r="84" spans="1:13" s="228" customFormat="1" ht="15.75" thickBot="1" x14ac:dyDescent="0.25">
      <c r="A84" s="255"/>
      <c r="B84" s="242"/>
      <c r="C84" s="242"/>
      <c r="D84" s="242"/>
      <c r="E84" s="242"/>
      <c r="F84" s="242"/>
      <c r="G84" s="243"/>
      <c r="H84" s="243"/>
      <c r="I84" s="243"/>
      <c r="J84" s="243"/>
      <c r="K84" s="243"/>
      <c r="L84" s="243"/>
      <c r="M84" s="243"/>
    </row>
    <row r="85" spans="1:13" s="228" customFormat="1" ht="15.75" thickBot="1" x14ac:dyDescent="0.25">
      <c r="A85" s="256" t="s">
        <v>258</v>
      </c>
      <c r="B85" s="257">
        <v>76.72</v>
      </c>
      <c r="C85" s="258">
        <v>27298.6</v>
      </c>
      <c r="D85" s="257">
        <v>702650.5</v>
      </c>
      <c r="E85" s="258">
        <v>583477.65</v>
      </c>
      <c r="F85" s="257">
        <v>0</v>
      </c>
      <c r="G85" s="236">
        <v>0</v>
      </c>
      <c r="H85" s="259">
        <v>0</v>
      </c>
      <c r="I85" s="236">
        <v>8378.65</v>
      </c>
      <c r="J85" s="259">
        <v>0</v>
      </c>
      <c r="K85" s="236">
        <v>0</v>
      </c>
      <c r="L85" s="259">
        <v>0</v>
      </c>
      <c r="M85" s="237">
        <v>0</v>
      </c>
    </row>
    <row r="86" spans="1:13" s="228" customFormat="1" ht="15.75" thickBot="1" x14ac:dyDescent="0.25">
      <c r="A86" s="260" t="s">
        <v>261</v>
      </c>
      <c r="B86" s="247">
        <v>0</v>
      </c>
      <c r="C86" s="247">
        <v>0</v>
      </c>
      <c r="D86" s="247">
        <v>0</v>
      </c>
      <c r="E86" s="247">
        <v>0</v>
      </c>
      <c r="F86" s="247">
        <v>0</v>
      </c>
      <c r="G86" s="251">
        <v>0</v>
      </c>
      <c r="H86" s="251">
        <v>0</v>
      </c>
      <c r="I86" s="251">
        <v>0</v>
      </c>
      <c r="J86" s="251">
        <v>0</v>
      </c>
      <c r="K86" s="251">
        <v>0</v>
      </c>
      <c r="L86" s="251">
        <v>0</v>
      </c>
      <c r="M86" s="251">
        <v>0</v>
      </c>
    </row>
    <row r="87" spans="1:13" s="228" customFormat="1" ht="15.75" thickBot="1" x14ac:dyDescent="0.25">
      <c r="A87" s="250" t="s">
        <v>264</v>
      </c>
      <c r="B87" s="247">
        <v>43562257.520000003</v>
      </c>
      <c r="C87" s="247">
        <v>47792509.549999997</v>
      </c>
      <c r="D87" s="247">
        <v>52151323.399999999</v>
      </c>
      <c r="E87" s="247">
        <v>58789850.110000007</v>
      </c>
      <c r="F87" s="247">
        <v>61666423.219999999</v>
      </c>
      <c r="G87" s="251">
        <v>62810927.409999996</v>
      </c>
      <c r="H87" s="278">
        <v>66784709.890000001</v>
      </c>
      <c r="I87" s="251">
        <v>70890058.670000002</v>
      </c>
      <c r="J87" s="251">
        <v>80454797.829999998</v>
      </c>
      <c r="K87" s="251">
        <v>0</v>
      </c>
      <c r="L87" s="251">
        <v>0</v>
      </c>
      <c r="M87" s="251">
        <v>0</v>
      </c>
    </row>
    <row r="88" spans="1:13" s="228" customFormat="1" ht="15.75" thickBot="1" x14ac:dyDescent="0.25">
      <c r="A88" s="261" t="s">
        <v>358</v>
      </c>
      <c r="B88" s="247">
        <v>0</v>
      </c>
      <c r="C88" s="247">
        <v>0</v>
      </c>
      <c r="D88" s="247">
        <v>0</v>
      </c>
      <c r="E88" s="247">
        <v>0</v>
      </c>
      <c r="F88" s="247">
        <v>0</v>
      </c>
      <c r="G88" s="251">
        <v>0</v>
      </c>
      <c r="H88" s="278">
        <v>0</v>
      </c>
      <c r="I88" s="251">
        <v>0</v>
      </c>
      <c r="J88" s="251">
        <v>0</v>
      </c>
      <c r="K88" s="251">
        <v>0</v>
      </c>
      <c r="L88" s="251">
        <v>0</v>
      </c>
      <c r="M88" s="251">
        <v>0</v>
      </c>
    </row>
    <row r="89" spans="1:13" s="228" customFormat="1" ht="15.75" thickBot="1" x14ac:dyDescent="0.25">
      <c r="A89" s="250" t="s">
        <v>268</v>
      </c>
      <c r="B89" s="247">
        <v>34136030.449999996</v>
      </c>
      <c r="C89" s="247">
        <v>25599636.859999999</v>
      </c>
      <c r="D89" s="247">
        <v>19525341.560000002</v>
      </c>
      <c r="E89" s="247">
        <v>20123751.920000002</v>
      </c>
      <c r="F89" s="247">
        <v>14937906.009999998</v>
      </c>
      <c r="G89" s="251">
        <v>13694978.509999998</v>
      </c>
      <c r="H89" s="278">
        <v>13283876.959999999</v>
      </c>
      <c r="I89" s="251">
        <v>10040945.74</v>
      </c>
      <c r="J89" s="251">
        <v>10595211.5</v>
      </c>
      <c r="K89" s="251">
        <v>0</v>
      </c>
      <c r="L89" s="251">
        <v>0</v>
      </c>
      <c r="M89" s="251">
        <v>0</v>
      </c>
    </row>
    <row r="90" spans="1:13" s="228" customFormat="1" ht="15.75" thickBot="1" x14ac:dyDescent="0.25">
      <c r="A90" s="220" t="s">
        <v>289</v>
      </c>
      <c r="B90" s="225">
        <f>SUM(B85:B89)</f>
        <v>77698364.689999998</v>
      </c>
      <c r="C90" s="225">
        <f t="shared" ref="C90:M90" si="12">SUM(C85:C89)</f>
        <v>73419445.00999999</v>
      </c>
      <c r="D90" s="225">
        <f t="shared" si="12"/>
        <v>72379315.460000008</v>
      </c>
      <c r="E90" s="225">
        <f t="shared" si="12"/>
        <v>79497079.680000007</v>
      </c>
      <c r="F90" s="225">
        <f t="shared" si="12"/>
        <v>76604329.229999989</v>
      </c>
      <c r="G90" s="226">
        <f t="shared" si="12"/>
        <v>76505905.919999987</v>
      </c>
      <c r="H90" s="226">
        <f t="shared" si="12"/>
        <v>80068586.849999994</v>
      </c>
      <c r="I90" s="226">
        <f t="shared" si="12"/>
        <v>80939383.060000002</v>
      </c>
      <c r="J90" s="226">
        <f t="shared" si="12"/>
        <v>91050009.329999998</v>
      </c>
      <c r="K90" s="226">
        <f t="shared" si="12"/>
        <v>0</v>
      </c>
      <c r="L90" s="226">
        <f t="shared" si="12"/>
        <v>0</v>
      </c>
      <c r="M90" s="226">
        <f t="shared" si="12"/>
        <v>0</v>
      </c>
    </row>
    <row r="91" spans="1:13" s="228" customFormat="1" ht="15.75" thickBot="1" x14ac:dyDescent="0.25">
      <c r="A91" s="255"/>
      <c r="B91" s="242"/>
      <c r="C91" s="242"/>
      <c r="D91" s="242"/>
      <c r="E91" s="242"/>
      <c r="F91" s="242"/>
      <c r="G91" s="243"/>
      <c r="H91" s="243"/>
      <c r="I91" s="243"/>
      <c r="J91" s="243"/>
      <c r="K91" s="243"/>
      <c r="L91" s="243"/>
      <c r="M91" s="243"/>
    </row>
    <row r="92" spans="1:13" s="228" customFormat="1" ht="15.75" thickBot="1" x14ac:dyDescent="0.25">
      <c r="A92" s="256" t="s">
        <v>259</v>
      </c>
      <c r="B92" s="235">
        <v>0</v>
      </c>
      <c r="C92" s="257">
        <v>0</v>
      </c>
      <c r="D92" s="258">
        <v>0</v>
      </c>
      <c r="E92" s="257">
        <v>0</v>
      </c>
      <c r="F92" s="258">
        <v>0</v>
      </c>
      <c r="G92" s="236">
        <v>0</v>
      </c>
      <c r="H92" s="259">
        <v>0</v>
      </c>
      <c r="I92" s="236">
        <v>0</v>
      </c>
      <c r="J92" s="259">
        <v>0</v>
      </c>
      <c r="K92" s="236">
        <v>0</v>
      </c>
      <c r="L92" s="259">
        <v>0</v>
      </c>
      <c r="M92" s="236">
        <v>0</v>
      </c>
    </row>
    <row r="93" spans="1:13" s="228" customFormat="1" ht="15.75" thickBot="1" x14ac:dyDescent="0.25">
      <c r="A93" s="260" t="s">
        <v>262</v>
      </c>
      <c r="B93" s="247">
        <v>0</v>
      </c>
      <c r="C93" s="247">
        <v>0</v>
      </c>
      <c r="D93" s="247">
        <v>0</v>
      </c>
      <c r="E93" s="247">
        <v>0</v>
      </c>
      <c r="F93" s="247">
        <v>0</v>
      </c>
      <c r="G93" s="251">
        <v>0</v>
      </c>
      <c r="H93" s="251">
        <v>0</v>
      </c>
      <c r="I93" s="251">
        <v>0</v>
      </c>
      <c r="J93" s="251">
        <v>0</v>
      </c>
      <c r="K93" s="251">
        <v>0</v>
      </c>
      <c r="L93" s="251">
        <v>0</v>
      </c>
      <c r="M93" s="251">
        <v>0</v>
      </c>
    </row>
    <row r="94" spans="1:13" s="228" customFormat="1" ht="15.75" thickBot="1" x14ac:dyDescent="0.25">
      <c r="A94" s="250" t="s">
        <v>265</v>
      </c>
      <c r="B94" s="247">
        <v>0</v>
      </c>
      <c r="C94" s="247">
        <v>0</v>
      </c>
      <c r="D94" s="247">
        <v>0</v>
      </c>
      <c r="E94" s="247">
        <v>0</v>
      </c>
      <c r="F94" s="247">
        <v>0</v>
      </c>
      <c r="G94" s="251">
        <v>0</v>
      </c>
      <c r="H94" s="251">
        <v>0</v>
      </c>
      <c r="I94" s="251">
        <v>0</v>
      </c>
      <c r="J94" s="251">
        <v>0</v>
      </c>
      <c r="K94" s="251">
        <v>0</v>
      </c>
      <c r="L94" s="251">
        <v>0</v>
      </c>
      <c r="M94" s="251">
        <v>0</v>
      </c>
    </row>
    <row r="95" spans="1:13" s="228" customFormat="1" ht="15.75" thickBot="1" x14ac:dyDescent="0.25">
      <c r="A95" s="261" t="s">
        <v>359</v>
      </c>
      <c r="B95" s="247">
        <v>0</v>
      </c>
      <c r="C95" s="247">
        <v>0</v>
      </c>
      <c r="D95" s="247">
        <v>0</v>
      </c>
      <c r="E95" s="247">
        <v>0</v>
      </c>
      <c r="F95" s="247">
        <v>0</v>
      </c>
      <c r="G95" s="251">
        <v>0</v>
      </c>
      <c r="H95" s="251">
        <v>0</v>
      </c>
      <c r="I95" s="251">
        <v>0</v>
      </c>
      <c r="J95" s="251">
        <v>0</v>
      </c>
      <c r="K95" s="251">
        <v>0</v>
      </c>
      <c r="L95" s="251">
        <v>0</v>
      </c>
      <c r="M95" s="251">
        <v>0</v>
      </c>
    </row>
    <row r="96" spans="1:13" s="228" customFormat="1" ht="15.75" thickBot="1" x14ac:dyDescent="0.25">
      <c r="A96" s="250" t="s">
        <v>269</v>
      </c>
      <c r="B96" s="247">
        <v>0</v>
      </c>
      <c r="C96" s="247">
        <v>0</v>
      </c>
      <c r="D96" s="247">
        <v>0</v>
      </c>
      <c r="E96" s="247">
        <v>0</v>
      </c>
      <c r="F96" s="247">
        <v>0</v>
      </c>
      <c r="G96" s="251">
        <v>0</v>
      </c>
      <c r="H96" s="251">
        <v>0</v>
      </c>
      <c r="I96" s="251">
        <v>0</v>
      </c>
      <c r="J96" s="251">
        <v>0</v>
      </c>
      <c r="K96" s="251">
        <v>0</v>
      </c>
      <c r="L96" s="251">
        <v>0</v>
      </c>
      <c r="M96" s="251">
        <v>0</v>
      </c>
    </row>
    <row r="97" spans="1:13" s="228" customFormat="1" ht="15.75" thickBot="1" x14ac:dyDescent="0.25">
      <c r="A97" s="220" t="s">
        <v>289</v>
      </c>
      <c r="B97" s="226">
        <f>SUM(B92:B96)</f>
        <v>0</v>
      </c>
      <c r="C97" s="226">
        <f t="shared" ref="C97:M97" si="13">SUM(C92:C96)</f>
        <v>0</v>
      </c>
      <c r="D97" s="226">
        <f t="shared" si="13"/>
        <v>0</v>
      </c>
      <c r="E97" s="226">
        <f t="shared" si="13"/>
        <v>0</v>
      </c>
      <c r="F97" s="226">
        <f t="shared" si="13"/>
        <v>0</v>
      </c>
      <c r="G97" s="226">
        <f t="shared" si="13"/>
        <v>0</v>
      </c>
      <c r="H97" s="226">
        <f t="shared" si="13"/>
        <v>0</v>
      </c>
      <c r="I97" s="226">
        <f t="shared" si="13"/>
        <v>0</v>
      </c>
      <c r="J97" s="226">
        <f t="shared" si="13"/>
        <v>0</v>
      </c>
      <c r="K97" s="226">
        <f t="shared" si="13"/>
        <v>0</v>
      </c>
      <c r="L97" s="226">
        <f t="shared" si="13"/>
        <v>0</v>
      </c>
      <c r="M97" s="226">
        <f t="shared" si="13"/>
        <v>0</v>
      </c>
    </row>
    <row r="101" spans="1:13" ht="18.75" x14ac:dyDescent="0.2">
      <c r="F101" s="363" t="s">
        <v>270</v>
      </c>
      <c r="G101" s="363"/>
    </row>
    <row r="102" spans="1:13" ht="14.25" x14ac:dyDescent="0.2">
      <c r="F102" s="362" t="s">
        <v>271</v>
      </c>
      <c r="G102" s="362"/>
    </row>
    <row r="103" spans="1:13" ht="18.75" x14ac:dyDescent="0.2">
      <c r="B103" s="184"/>
      <c r="C103" s="184"/>
      <c r="D103" s="184"/>
      <c r="E103" s="184"/>
      <c r="F103" s="361" t="s">
        <v>272</v>
      </c>
      <c r="G103" s="361"/>
      <c r="H103" s="184"/>
    </row>
    <row r="104" spans="1:13" ht="18.75" x14ac:dyDescent="0.2">
      <c r="B104" s="112"/>
      <c r="C104" s="112"/>
      <c r="D104" s="112"/>
      <c r="E104" s="112"/>
      <c r="F104" s="362" t="s">
        <v>209</v>
      </c>
      <c r="G104" s="362"/>
      <c r="H104" s="112"/>
      <c r="I104" s="184"/>
      <c r="J104" s="184"/>
      <c r="K104" s="184"/>
      <c r="L104" s="184"/>
      <c r="M104" s="184"/>
    </row>
    <row r="105" spans="1:13" ht="14.25" x14ac:dyDescent="0.2">
      <c r="B105" s="185"/>
      <c r="C105" s="185"/>
      <c r="D105" s="185"/>
      <c r="E105" s="185"/>
      <c r="F105" s="185"/>
      <c r="G105" s="185"/>
      <c r="H105" s="185"/>
      <c r="I105" s="112"/>
      <c r="J105" s="112"/>
      <c r="K105" s="112"/>
      <c r="L105" s="112"/>
      <c r="M105" s="112"/>
    </row>
    <row r="106" spans="1:13" ht="14.25" x14ac:dyDescent="0.2">
      <c r="B106" s="112"/>
      <c r="C106" s="112"/>
      <c r="D106" s="112"/>
      <c r="E106" s="112"/>
      <c r="F106" s="112"/>
      <c r="G106" s="112"/>
      <c r="H106" s="112"/>
      <c r="I106" s="185"/>
      <c r="J106" s="185"/>
      <c r="K106" s="185"/>
      <c r="L106" s="185"/>
      <c r="M106" s="185"/>
    </row>
    <row r="107" spans="1:13" ht="15" thickBot="1" x14ac:dyDescent="0.25">
      <c r="A107" s="112"/>
      <c r="I107" s="112"/>
      <c r="J107" s="112"/>
      <c r="K107" s="112"/>
      <c r="L107" s="112"/>
      <c r="M107" s="112"/>
    </row>
    <row r="108" spans="1:13" ht="15" thickBot="1" x14ac:dyDescent="0.25">
      <c r="A108" s="113" t="s">
        <v>273</v>
      </c>
      <c r="B108" s="114" t="s">
        <v>92</v>
      </c>
      <c r="C108" s="114" t="s">
        <v>110</v>
      </c>
      <c r="D108" s="114" t="s">
        <v>93</v>
      </c>
      <c r="E108" s="114" t="s">
        <v>94</v>
      </c>
      <c r="F108" s="114" t="s">
        <v>95</v>
      </c>
      <c r="G108" s="114" t="s">
        <v>96</v>
      </c>
      <c r="H108" s="114" t="s">
        <v>97</v>
      </c>
      <c r="I108" s="114" t="s">
        <v>98</v>
      </c>
      <c r="J108" s="114" t="s">
        <v>99</v>
      </c>
      <c r="K108" s="114" t="s">
        <v>100</v>
      </c>
      <c r="L108" s="114" t="s">
        <v>102</v>
      </c>
      <c r="M108" s="114" t="s">
        <v>103</v>
      </c>
    </row>
    <row r="109" spans="1:13" ht="15.75" thickBot="1" x14ac:dyDescent="0.25">
      <c r="A109" s="152" t="s">
        <v>274</v>
      </c>
      <c r="B109" s="151"/>
      <c r="C109" s="154"/>
      <c r="D109" s="155"/>
      <c r="E109" s="155"/>
      <c r="F109" s="155"/>
      <c r="G109" s="155"/>
      <c r="H109" s="155"/>
      <c r="I109" s="155"/>
      <c r="J109" s="155"/>
      <c r="K109" s="155"/>
      <c r="L109" s="155"/>
      <c r="M109" s="153"/>
    </row>
    <row r="110" spans="1:13" ht="15.75" thickBot="1" x14ac:dyDescent="0.25">
      <c r="A110" s="123" t="s">
        <v>275</v>
      </c>
      <c r="B110" s="124">
        <v>14</v>
      </c>
      <c r="C110" s="133">
        <v>12</v>
      </c>
      <c r="D110" s="133">
        <v>10</v>
      </c>
      <c r="E110" s="139">
        <v>8</v>
      </c>
      <c r="F110" s="139">
        <v>13</v>
      </c>
      <c r="G110" s="133">
        <v>11</v>
      </c>
      <c r="H110" s="133">
        <v>17</v>
      </c>
      <c r="I110" s="133">
        <v>12</v>
      </c>
      <c r="J110" s="133">
        <v>10</v>
      </c>
      <c r="K110" s="126"/>
      <c r="L110" s="126"/>
      <c r="M110" s="126"/>
    </row>
    <row r="111" spans="1:13" ht="15.75" thickBot="1" x14ac:dyDescent="0.25">
      <c r="A111" s="123" t="s">
        <v>276</v>
      </c>
      <c r="B111" s="196">
        <v>473982080.97999996</v>
      </c>
      <c r="C111" s="125">
        <v>81797190.470000014</v>
      </c>
      <c r="D111" s="125">
        <v>112905094.60000001</v>
      </c>
      <c r="E111" s="141">
        <v>142785233.34</v>
      </c>
      <c r="F111" s="141">
        <v>57256003.369999997</v>
      </c>
      <c r="G111" s="125">
        <v>96658965.610000014</v>
      </c>
      <c r="H111" s="125">
        <v>472391494.87</v>
      </c>
      <c r="I111" s="125">
        <v>173598186.63000003</v>
      </c>
      <c r="J111" s="125">
        <v>120242172.90000001</v>
      </c>
      <c r="K111" s="126"/>
      <c r="L111" s="126"/>
      <c r="M111" s="126"/>
    </row>
    <row r="112" spans="1:13" ht="15.75" thickBot="1" x14ac:dyDescent="0.25">
      <c r="A112" s="123" t="s">
        <v>277</v>
      </c>
      <c r="B112" s="124">
        <v>2</v>
      </c>
      <c r="C112" s="133">
        <v>1</v>
      </c>
      <c r="D112" s="133">
        <v>5</v>
      </c>
      <c r="E112" s="139">
        <v>2</v>
      </c>
      <c r="F112" s="139">
        <v>3</v>
      </c>
      <c r="G112" s="133">
        <v>3</v>
      </c>
      <c r="H112" s="133">
        <v>2</v>
      </c>
      <c r="I112" s="133">
        <v>2</v>
      </c>
      <c r="J112" s="133">
        <v>4</v>
      </c>
      <c r="K112" s="126"/>
      <c r="L112" s="126"/>
      <c r="M112" s="126"/>
    </row>
    <row r="113" spans="1:13" ht="15.75" thickBot="1" x14ac:dyDescent="0.25">
      <c r="A113" s="123" t="s">
        <v>278</v>
      </c>
      <c r="B113" s="196">
        <v>1043086.75</v>
      </c>
      <c r="C113" s="125">
        <v>1148658.1499999999</v>
      </c>
      <c r="D113" s="125">
        <v>15876867.380000001</v>
      </c>
      <c r="E113" s="141">
        <v>96480.930000000008</v>
      </c>
      <c r="F113" s="141">
        <v>4634830.1899999995</v>
      </c>
      <c r="G113" s="125">
        <v>3574315.51</v>
      </c>
      <c r="H113" s="125">
        <v>1030596.9199999999</v>
      </c>
      <c r="I113" s="125">
        <v>1772243.66</v>
      </c>
      <c r="J113" s="125">
        <v>15703298.470000001</v>
      </c>
      <c r="K113" s="126"/>
      <c r="L113" s="126"/>
      <c r="M113" s="126"/>
    </row>
    <row r="114" spans="1:13" ht="15" x14ac:dyDescent="0.2">
      <c r="A114" s="127"/>
      <c r="B114" s="188"/>
      <c r="C114" s="189"/>
      <c r="D114" s="190"/>
      <c r="E114" s="190"/>
      <c r="F114" s="190"/>
      <c r="G114" s="190"/>
      <c r="H114" s="190"/>
      <c r="I114" s="281"/>
      <c r="J114" s="190"/>
      <c r="K114" s="190"/>
      <c r="L114" s="190"/>
      <c r="M114" s="191"/>
    </row>
    <row r="115" spans="1:13" ht="15.75" thickBot="1" x14ac:dyDescent="0.25">
      <c r="A115" s="128" t="s">
        <v>279</v>
      </c>
      <c r="B115" s="192"/>
      <c r="C115" s="193"/>
      <c r="D115" s="194"/>
      <c r="E115" s="193"/>
      <c r="F115" s="193"/>
      <c r="G115" s="193"/>
      <c r="H115" s="193"/>
      <c r="I115" s="282"/>
      <c r="J115" s="193"/>
      <c r="K115" s="193"/>
      <c r="L115" s="193"/>
      <c r="M115" s="195"/>
    </row>
    <row r="116" spans="1:13" ht="15.75" thickBot="1" x14ac:dyDescent="0.25">
      <c r="A116" s="129" t="s">
        <v>280</v>
      </c>
      <c r="B116" s="130">
        <v>2</v>
      </c>
      <c r="C116" s="130">
        <v>3</v>
      </c>
      <c r="D116" s="130">
        <v>7</v>
      </c>
      <c r="E116" s="130">
        <v>7</v>
      </c>
      <c r="F116" s="130">
        <v>4</v>
      </c>
      <c r="G116" s="130">
        <v>5</v>
      </c>
      <c r="H116" s="130">
        <v>4</v>
      </c>
      <c r="I116" s="130">
        <v>6</v>
      </c>
      <c r="J116" s="130">
        <v>3</v>
      </c>
      <c r="K116" s="131"/>
      <c r="L116" s="131"/>
      <c r="M116" s="131"/>
    </row>
    <row r="117" spans="1:13" ht="15.75" thickBot="1" x14ac:dyDescent="0.25">
      <c r="A117" s="129" t="s">
        <v>281</v>
      </c>
      <c r="B117" s="196">
        <v>29026340.030000001</v>
      </c>
      <c r="C117" s="196">
        <v>77931656.400000006</v>
      </c>
      <c r="D117" s="196">
        <v>227726957.11000001</v>
      </c>
      <c r="E117" s="196">
        <v>93689966.429999992</v>
      </c>
      <c r="F117" s="196">
        <v>76116334.469999999</v>
      </c>
      <c r="G117" s="196">
        <v>70101760.330000013</v>
      </c>
      <c r="H117" s="196">
        <v>135437307.57999998</v>
      </c>
      <c r="I117" s="196">
        <v>150571021.74000001</v>
      </c>
      <c r="J117" s="196">
        <v>90207800</v>
      </c>
      <c r="K117" s="131"/>
      <c r="L117" s="131"/>
      <c r="M117" s="131"/>
    </row>
    <row r="118" spans="1:13" ht="15.75" thickBot="1" x14ac:dyDescent="0.25">
      <c r="A118" s="129" t="s">
        <v>275</v>
      </c>
      <c r="B118" s="196">
        <v>0</v>
      </c>
      <c r="C118" s="133">
        <v>4</v>
      </c>
      <c r="D118" s="196">
        <v>0</v>
      </c>
      <c r="E118" s="133">
        <v>3</v>
      </c>
      <c r="F118" s="133">
        <v>1</v>
      </c>
      <c r="G118" s="197">
        <v>1</v>
      </c>
      <c r="H118" s="197">
        <v>1</v>
      </c>
      <c r="I118" s="130">
        <v>1</v>
      </c>
      <c r="J118" s="133">
        <v>1</v>
      </c>
      <c r="K118" s="131"/>
      <c r="L118" s="131"/>
      <c r="M118" s="131"/>
    </row>
    <row r="119" spans="1:13" ht="15.75" thickBot="1" x14ac:dyDescent="0.25">
      <c r="A119" s="129" t="s">
        <v>276</v>
      </c>
      <c r="B119" s="198">
        <v>0</v>
      </c>
      <c r="C119" s="125">
        <v>7422744.0099999998</v>
      </c>
      <c r="D119" s="199">
        <v>0</v>
      </c>
      <c r="E119" s="125">
        <v>4909931.82</v>
      </c>
      <c r="F119" s="125">
        <v>4547387.8499999996</v>
      </c>
      <c r="G119" s="125">
        <v>595720.17000000004</v>
      </c>
      <c r="H119" s="279">
        <v>458450.88</v>
      </c>
      <c r="I119" s="125">
        <v>1563158.77</v>
      </c>
      <c r="J119" s="125">
        <v>22132.42</v>
      </c>
      <c r="K119" s="131"/>
      <c r="L119" s="131"/>
      <c r="M119" s="131"/>
    </row>
    <row r="120" spans="1:13" ht="15" x14ac:dyDescent="0.2">
      <c r="A120" s="127"/>
      <c r="B120" s="188"/>
      <c r="C120" s="189"/>
      <c r="D120" s="190"/>
      <c r="E120" s="190"/>
      <c r="F120" s="190"/>
      <c r="G120" s="190"/>
      <c r="H120" s="190"/>
      <c r="I120" s="283"/>
      <c r="J120" s="288"/>
      <c r="K120" s="190"/>
      <c r="L120" s="190"/>
      <c r="M120" s="191"/>
    </row>
    <row r="121" spans="1:13" ht="15.75" thickBot="1" x14ac:dyDescent="0.25">
      <c r="A121" s="128" t="s">
        <v>282</v>
      </c>
      <c r="B121" s="192"/>
      <c r="C121" s="193"/>
      <c r="D121" s="194"/>
      <c r="E121" s="193"/>
      <c r="F121" s="193"/>
      <c r="G121" s="193"/>
      <c r="H121" s="193"/>
      <c r="I121" s="282"/>
      <c r="J121" s="193"/>
      <c r="K121" s="193"/>
      <c r="L121" s="193"/>
      <c r="M121" s="195"/>
    </row>
    <row r="122" spans="1:13" ht="15.75" thickBot="1" x14ac:dyDescent="0.25">
      <c r="A122" s="129" t="s">
        <v>280</v>
      </c>
      <c r="B122" s="133">
        <v>1</v>
      </c>
      <c r="C122" s="133">
        <v>21</v>
      </c>
      <c r="D122" s="133">
        <v>309</v>
      </c>
      <c r="E122" s="200">
        <v>284</v>
      </c>
      <c r="F122" s="133">
        <v>327</v>
      </c>
      <c r="G122" s="201">
        <v>346</v>
      </c>
      <c r="H122" s="133">
        <v>389</v>
      </c>
      <c r="I122" s="133">
        <v>334</v>
      </c>
      <c r="J122" s="208">
        <v>326</v>
      </c>
      <c r="K122" s="126"/>
      <c r="L122" s="126"/>
      <c r="M122" s="126"/>
    </row>
    <row r="123" spans="1:13" ht="15.75" thickBot="1" x14ac:dyDescent="0.25">
      <c r="A123" s="129" t="s">
        <v>281</v>
      </c>
      <c r="B123" s="208">
        <v>120000000</v>
      </c>
      <c r="C123" s="208">
        <v>878334112.5400002</v>
      </c>
      <c r="D123" s="208">
        <v>1091267367.9700003</v>
      </c>
      <c r="E123" s="202">
        <v>541953908.12999988</v>
      </c>
      <c r="F123" s="208">
        <v>577418414.4399997</v>
      </c>
      <c r="G123" s="203">
        <v>952159936.23000038</v>
      </c>
      <c r="H123" s="208">
        <v>708151697.44999969</v>
      </c>
      <c r="I123" s="208">
        <v>545270131.95000005</v>
      </c>
      <c r="J123" s="208">
        <v>876380780.64999974</v>
      </c>
      <c r="K123" s="126"/>
      <c r="L123" s="126"/>
      <c r="M123" s="126"/>
    </row>
    <row r="124" spans="1:13" ht="15" x14ac:dyDescent="0.2">
      <c r="A124" s="127"/>
      <c r="B124" s="188"/>
      <c r="C124" s="189"/>
      <c r="D124" s="190"/>
      <c r="E124" s="190"/>
      <c r="F124" s="190"/>
      <c r="G124" s="190"/>
      <c r="H124" s="190"/>
      <c r="I124" s="284"/>
      <c r="J124" s="190"/>
      <c r="K124" s="190"/>
      <c r="L124" s="190"/>
      <c r="M124" s="191"/>
    </row>
    <row r="125" spans="1:13" ht="15.75" thickBot="1" x14ac:dyDescent="0.25">
      <c r="A125" s="128" t="s">
        <v>283</v>
      </c>
      <c r="B125" s="192"/>
      <c r="C125" s="193"/>
      <c r="D125" s="194"/>
      <c r="E125" s="193"/>
      <c r="F125" s="193"/>
      <c r="G125" s="193"/>
      <c r="H125" s="193"/>
      <c r="I125" s="282"/>
      <c r="J125" s="193"/>
      <c r="K125" s="193"/>
      <c r="L125" s="193"/>
      <c r="M125" s="195"/>
    </row>
    <row r="126" spans="1:13" ht="15.75" thickBot="1" x14ac:dyDescent="0.25">
      <c r="A126" s="134" t="s">
        <v>280</v>
      </c>
      <c r="B126" s="135">
        <v>74</v>
      </c>
      <c r="C126" s="139">
        <v>96</v>
      </c>
      <c r="D126" s="139">
        <v>121</v>
      </c>
      <c r="E126" s="204">
        <v>111</v>
      </c>
      <c r="F126" s="205">
        <v>93</v>
      </c>
      <c r="G126" s="135">
        <v>100</v>
      </c>
      <c r="H126" s="135">
        <v>98</v>
      </c>
      <c r="I126" s="135">
        <v>119</v>
      </c>
      <c r="J126" s="135">
        <v>97</v>
      </c>
      <c r="K126" s="131"/>
      <c r="L126" s="131"/>
      <c r="M126" s="131"/>
    </row>
    <row r="127" spans="1:13" ht="15.75" thickBot="1" x14ac:dyDescent="0.25">
      <c r="A127" s="134" t="s">
        <v>281</v>
      </c>
      <c r="B127" s="211">
        <v>1854344413.1599998</v>
      </c>
      <c r="C127" s="207">
        <v>5431880276.9899998</v>
      </c>
      <c r="D127" s="207">
        <v>2445864622.6200004</v>
      </c>
      <c r="E127" s="206">
        <v>2299497031.46</v>
      </c>
      <c r="F127" s="207">
        <v>1464474721.5999999</v>
      </c>
      <c r="G127" s="211">
        <v>2166177679.0000005</v>
      </c>
      <c r="H127" s="211">
        <v>1762103764.0799999</v>
      </c>
      <c r="I127" s="211">
        <v>1732853273.3</v>
      </c>
      <c r="J127" s="211">
        <v>1566596440.3800001</v>
      </c>
      <c r="K127" s="131"/>
      <c r="L127" s="131"/>
      <c r="M127" s="131"/>
    </row>
    <row r="128" spans="1:13" ht="15.75" thickBot="1" x14ac:dyDescent="0.25">
      <c r="A128" s="134" t="s">
        <v>355</v>
      </c>
      <c r="B128" s="135"/>
      <c r="C128" s="135"/>
      <c r="D128" s="135">
        <v>1</v>
      </c>
      <c r="E128" s="135"/>
      <c r="F128" s="135"/>
      <c r="G128" s="135"/>
      <c r="H128" s="280"/>
      <c r="I128" s="280"/>
      <c r="J128" s="135">
        <v>2</v>
      </c>
      <c r="K128" s="126"/>
      <c r="L128" s="126"/>
      <c r="M128" s="126"/>
    </row>
    <row r="129" spans="1:13" ht="15.75" thickBot="1" x14ac:dyDescent="0.25">
      <c r="A129" s="134" t="s">
        <v>356</v>
      </c>
      <c r="B129" s="135"/>
      <c r="C129" s="135"/>
      <c r="D129" s="136">
        <v>2718022.22</v>
      </c>
      <c r="E129" s="135"/>
      <c r="F129" s="135"/>
      <c r="G129" s="135"/>
      <c r="H129" s="280"/>
      <c r="I129" s="280"/>
      <c r="J129" s="211">
        <v>18941461.329999998</v>
      </c>
      <c r="K129" s="126"/>
      <c r="L129" s="126"/>
      <c r="M129" s="126"/>
    </row>
    <row r="130" spans="1:13" ht="15" x14ac:dyDescent="0.2">
      <c r="A130" s="137"/>
      <c r="B130" s="188"/>
      <c r="C130" s="189"/>
      <c r="D130" s="190"/>
      <c r="E130" s="190"/>
      <c r="F130" s="190"/>
      <c r="G130" s="190"/>
      <c r="H130" s="190"/>
      <c r="I130" s="285"/>
      <c r="J130" s="285"/>
      <c r="K130" s="190"/>
      <c r="L130" s="190"/>
      <c r="M130" s="191"/>
    </row>
    <row r="131" spans="1:13" ht="15.75" thickBot="1" x14ac:dyDescent="0.25">
      <c r="A131" s="138" t="s">
        <v>284</v>
      </c>
      <c r="B131" s="192"/>
      <c r="C131" s="193"/>
      <c r="D131" s="194"/>
      <c r="E131" s="193"/>
      <c r="F131" s="193"/>
      <c r="G131" s="193"/>
      <c r="H131" s="193"/>
      <c r="I131" s="286"/>
      <c r="J131" s="286"/>
      <c r="K131" s="193"/>
      <c r="L131" s="193"/>
      <c r="M131" s="195"/>
    </row>
    <row r="132" spans="1:13" ht="15.75" thickBot="1" x14ac:dyDescent="0.25">
      <c r="A132" s="129" t="s">
        <v>280</v>
      </c>
      <c r="B132" s="139">
        <v>49</v>
      </c>
      <c r="C132" s="133">
        <v>56</v>
      </c>
      <c r="D132" s="133">
        <v>65</v>
      </c>
      <c r="E132" s="133">
        <v>46</v>
      </c>
      <c r="F132" s="133">
        <v>72</v>
      </c>
      <c r="G132" s="133">
        <v>62</v>
      </c>
      <c r="H132" s="287">
        <v>65</v>
      </c>
      <c r="I132" s="287">
        <v>75</v>
      </c>
      <c r="J132" s="287">
        <v>62</v>
      </c>
      <c r="K132" s="140"/>
      <c r="L132" s="140"/>
      <c r="M132" s="140"/>
    </row>
    <row r="133" spans="1:13" ht="15.75" thickBot="1" x14ac:dyDescent="0.25">
      <c r="A133" s="134" t="s">
        <v>281</v>
      </c>
      <c r="B133" s="135">
        <v>3426090596.8100004</v>
      </c>
      <c r="C133" s="199">
        <v>3044677874.7900004</v>
      </c>
      <c r="D133" s="136">
        <v>2946702754.0900002</v>
      </c>
      <c r="E133" s="199">
        <v>3116420089.5700002</v>
      </c>
      <c r="F133" s="199">
        <v>3296362400.7399998</v>
      </c>
      <c r="G133" s="199">
        <v>4319336675.96</v>
      </c>
      <c r="H133" s="199">
        <v>2897346108.1700006</v>
      </c>
      <c r="I133" s="199">
        <v>5772577242.3500032</v>
      </c>
      <c r="J133" s="199">
        <v>2843573705.2800002</v>
      </c>
      <c r="K133" s="132"/>
      <c r="L133" s="132"/>
      <c r="M133" s="132"/>
    </row>
    <row r="134" spans="1:13" ht="15.75" thickBot="1" x14ac:dyDescent="0.25">
      <c r="A134" s="129" t="s">
        <v>275</v>
      </c>
      <c r="B134" s="133">
        <v>11</v>
      </c>
      <c r="C134" s="133">
        <v>12</v>
      </c>
      <c r="D134" s="133">
        <v>23</v>
      </c>
      <c r="E134" s="133">
        <v>22</v>
      </c>
      <c r="F134" s="133">
        <v>19</v>
      </c>
      <c r="G134" s="133">
        <v>19</v>
      </c>
      <c r="H134" s="287">
        <v>22</v>
      </c>
      <c r="I134" s="287">
        <v>30</v>
      </c>
      <c r="J134" s="140">
        <v>12</v>
      </c>
      <c r="K134" s="126"/>
      <c r="L134" s="126"/>
      <c r="M134" s="126"/>
    </row>
    <row r="135" spans="1:13" ht="15.75" thickBot="1" x14ac:dyDescent="0.25">
      <c r="A135" s="129" t="s">
        <v>276</v>
      </c>
      <c r="B135" s="133">
        <v>12233590.890000001</v>
      </c>
      <c r="C135" s="199">
        <v>8482900.3100000005</v>
      </c>
      <c r="D135" s="199">
        <v>23741133.629999999</v>
      </c>
      <c r="E135" s="199">
        <v>12855017.470000003</v>
      </c>
      <c r="F135" s="199">
        <v>15180306.040000001</v>
      </c>
      <c r="G135" s="199">
        <v>34551136.799999997</v>
      </c>
      <c r="H135" s="199">
        <v>10639767.970000001</v>
      </c>
      <c r="I135" s="199">
        <v>22175942.199999999</v>
      </c>
      <c r="J135" s="199">
        <v>5088976.45</v>
      </c>
      <c r="K135" s="126"/>
      <c r="L135" s="126"/>
      <c r="M135" s="126"/>
    </row>
    <row r="136" spans="1:13" ht="15.75" thickBot="1" x14ac:dyDescent="0.25">
      <c r="A136" s="123" t="s">
        <v>277</v>
      </c>
      <c r="B136" s="133">
        <v>3</v>
      </c>
      <c r="C136" s="133">
        <v>5</v>
      </c>
      <c r="D136" s="133">
        <v>7</v>
      </c>
      <c r="E136" s="133">
        <v>5</v>
      </c>
      <c r="F136" s="133">
        <v>4</v>
      </c>
      <c r="G136" s="133">
        <v>6</v>
      </c>
      <c r="H136" s="287">
        <v>6</v>
      </c>
      <c r="I136" s="287">
        <v>6</v>
      </c>
      <c r="J136" s="140">
        <v>6</v>
      </c>
      <c r="K136" s="126"/>
      <c r="L136" s="126"/>
      <c r="M136" s="126"/>
    </row>
    <row r="137" spans="1:13" ht="15.75" thickBot="1" x14ac:dyDescent="0.25">
      <c r="A137" s="142" t="s">
        <v>278</v>
      </c>
      <c r="B137" s="133">
        <v>46403.69</v>
      </c>
      <c r="C137" s="199">
        <v>3226175.0500000003</v>
      </c>
      <c r="D137" s="199">
        <v>7416296</v>
      </c>
      <c r="E137" s="199">
        <v>2162739.85</v>
      </c>
      <c r="F137" s="199">
        <v>593728.63</v>
      </c>
      <c r="G137" s="199">
        <v>790597.04999999993</v>
      </c>
      <c r="H137" s="199">
        <v>528381.79</v>
      </c>
      <c r="I137" s="199">
        <v>3885787.4699999997</v>
      </c>
      <c r="J137" s="199">
        <v>929148.9</v>
      </c>
      <c r="K137" s="126"/>
      <c r="L137" s="126"/>
      <c r="M137" s="126"/>
    </row>
    <row r="138" spans="1:13" ht="13.5" thickBot="1" x14ac:dyDescent="0.25"/>
    <row r="139" spans="1:13" ht="15" thickBot="1" x14ac:dyDescent="0.25">
      <c r="A139" s="113" t="s">
        <v>273</v>
      </c>
      <c r="B139" s="114" t="s">
        <v>285</v>
      </c>
      <c r="C139" s="114" t="s">
        <v>286</v>
      </c>
      <c r="D139" s="114" t="s">
        <v>287</v>
      </c>
      <c r="E139" s="114" t="s">
        <v>288</v>
      </c>
    </row>
    <row r="140" spans="1:13" ht="15.75" thickBot="1" x14ac:dyDescent="0.25">
      <c r="A140" s="143" t="s">
        <v>274</v>
      </c>
      <c r="B140" s="209" cm="1">
        <f t="array" ref="B140">SUM(B110:M110+B112:M112)</f>
        <v>131</v>
      </c>
      <c r="C140" s="144">
        <f>SUM(B111:M111)</f>
        <v>1731616422.7700002</v>
      </c>
      <c r="D140" s="145"/>
      <c r="E140" s="145">
        <f>SUM(B113:M113)</f>
        <v>44880377.960000001</v>
      </c>
    </row>
    <row r="141" spans="1:13" ht="15.75" thickBot="1" x14ac:dyDescent="0.25">
      <c r="A141" s="146" t="s">
        <v>279</v>
      </c>
      <c r="B141" s="209" cm="1">
        <f t="array" ref="B141">SUM(B116:M116+B118:M118)</f>
        <v>53</v>
      </c>
      <c r="C141" s="145">
        <f>SUM(B119:M119)</f>
        <v>19519525.920000002</v>
      </c>
      <c r="D141" s="147">
        <f>SUM(B117:M117)</f>
        <v>950809144.09000015</v>
      </c>
      <c r="E141" s="145"/>
    </row>
    <row r="142" spans="1:13" ht="15.75" thickBot="1" x14ac:dyDescent="0.25">
      <c r="A142" s="146" t="s">
        <v>282</v>
      </c>
      <c r="B142" s="209">
        <f>SUM(B122:M122)</f>
        <v>2337</v>
      </c>
      <c r="C142" s="145"/>
      <c r="D142" s="147">
        <f>SUM(B123:M123)</f>
        <v>6290936349.3599997</v>
      </c>
      <c r="E142" s="145"/>
    </row>
    <row r="143" spans="1:13" ht="15.75" thickBot="1" x14ac:dyDescent="0.25">
      <c r="A143" s="146" t="s">
        <v>283</v>
      </c>
      <c r="B143" s="209" cm="1">
        <f t="array" ref="B143">SUM(B126:M126+B128:M128)</f>
        <v>912</v>
      </c>
      <c r="C143" s="145">
        <f>SUM(B129:M129)</f>
        <v>21659483.549999997</v>
      </c>
      <c r="D143" s="147">
        <f>SUM(B127:M127)</f>
        <v>20723792222.59</v>
      </c>
      <c r="E143" s="145"/>
    </row>
    <row r="144" spans="1:13" ht="15.75" thickBot="1" x14ac:dyDescent="0.25">
      <c r="A144" s="148" t="s">
        <v>284</v>
      </c>
      <c r="B144" s="209" cm="1">
        <f t="array" ref="B144">SUM(B132:M132+B134:M134+B136:M136)</f>
        <v>770</v>
      </c>
      <c r="C144" s="147">
        <f>SUM(B135:M135)</f>
        <v>144948771.75999999</v>
      </c>
      <c r="D144" s="147">
        <f>SUM(B133:M133)</f>
        <v>31663087447.760002</v>
      </c>
      <c r="E144" s="147">
        <f>SUM(B137:M137)</f>
        <v>19579258.43</v>
      </c>
    </row>
    <row r="145" spans="1:25" ht="14.25" thickBot="1" x14ac:dyDescent="0.25">
      <c r="A145" s="149" t="s">
        <v>289</v>
      </c>
      <c r="B145" s="150">
        <f>SUM(B140:B144)</f>
        <v>4203</v>
      </c>
      <c r="C145" s="150">
        <f>SUM(C140:C144)</f>
        <v>1917744204.0000002</v>
      </c>
      <c r="D145" s="150">
        <f>SUM(D140:D144)</f>
        <v>59628625163.800003</v>
      </c>
      <c r="E145" s="150">
        <f>SUM(E140:E144)</f>
        <v>64459636.390000001</v>
      </c>
    </row>
    <row r="148" spans="1:25" ht="18.75" x14ac:dyDescent="0.2">
      <c r="B148" s="184"/>
      <c r="C148" s="184"/>
      <c r="D148" s="184"/>
      <c r="E148" s="184"/>
      <c r="F148" s="363" t="s">
        <v>290</v>
      </c>
      <c r="G148" s="363"/>
      <c r="H148" s="184"/>
      <c r="I148" s="184"/>
      <c r="J148" s="184"/>
      <c r="K148" s="184"/>
      <c r="L148" s="184"/>
      <c r="M148" s="184"/>
      <c r="N148" s="184"/>
      <c r="O148" s="184"/>
      <c r="P148" s="184"/>
      <c r="Q148" s="184"/>
      <c r="R148" s="184"/>
      <c r="S148" s="184"/>
      <c r="T148" s="184"/>
      <c r="U148" s="184"/>
      <c r="V148" s="184"/>
      <c r="W148" s="184"/>
      <c r="X148" s="184"/>
      <c r="Y148" s="184"/>
    </row>
    <row r="149" spans="1:25" ht="14.25" x14ac:dyDescent="0.2">
      <c r="B149" s="112"/>
      <c r="C149" s="112"/>
      <c r="D149" s="112"/>
      <c r="E149" s="112"/>
      <c r="F149" s="362" t="s">
        <v>291</v>
      </c>
      <c r="G149" s="362"/>
      <c r="H149" s="112"/>
      <c r="I149" s="112"/>
      <c r="J149" s="112"/>
      <c r="K149" s="112"/>
      <c r="L149" s="112"/>
      <c r="M149" s="112"/>
      <c r="N149" s="112"/>
      <c r="O149" s="112"/>
      <c r="P149" s="112"/>
      <c r="Q149" s="112"/>
      <c r="R149" s="112"/>
      <c r="S149" s="112"/>
      <c r="T149" s="112"/>
      <c r="U149" s="112"/>
      <c r="V149" s="112"/>
      <c r="W149" s="112"/>
      <c r="X149" s="112"/>
      <c r="Y149" s="112"/>
    </row>
    <row r="150" spans="1:25" ht="14.25" x14ac:dyDescent="0.2">
      <c r="B150" s="185"/>
      <c r="C150" s="185"/>
      <c r="D150" s="185"/>
      <c r="E150" s="185"/>
      <c r="F150" s="361" t="s">
        <v>292</v>
      </c>
      <c r="G150" s="361"/>
      <c r="H150" s="185"/>
      <c r="I150" s="185"/>
      <c r="J150" s="185"/>
      <c r="K150" s="185"/>
      <c r="L150" s="185"/>
      <c r="M150" s="185"/>
      <c r="N150" s="185"/>
      <c r="O150" s="185"/>
      <c r="P150" s="185"/>
      <c r="Q150" s="185"/>
      <c r="R150" s="185"/>
      <c r="S150" s="185"/>
      <c r="T150" s="185"/>
      <c r="U150" s="185"/>
      <c r="V150" s="185"/>
      <c r="W150" s="185"/>
      <c r="X150" s="185"/>
      <c r="Y150" s="185"/>
    </row>
    <row r="151" spans="1:25" ht="15.75" x14ac:dyDescent="0.2">
      <c r="B151" s="186"/>
      <c r="C151" s="186"/>
      <c r="D151" s="186"/>
      <c r="E151" s="186"/>
      <c r="F151" s="364" t="s">
        <v>293</v>
      </c>
      <c r="G151" s="364"/>
      <c r="H151" s="186"/>
      <c r="I151" s="186"/>
      <c r="J151" s="186"/>
      <c r="K151" s="186"/>
      <c r="L151" s="186"/>
      <c r="M151" s="186"/>
      <c r="N151" s="186"/>
      <c r="O151" s="186"/>
      <c r="P151" s="186"/>
      <c r="Q151" s="186"/>
      <c r="R151" s="186"/>
      <c r="S151" s="186"/>
      <c r="T151" s="186"/>
      <c r="U151" s="186"/>
      <c r="V151" s="186"/>
      <c r="W151" s="186"/>
      <c r="X151" s="186"/>
      <c r="Y151" s="186"/>
    </row>
    <row r="152" spans="1:25" ht="16.5" thickBot="1" x14ac:dyDescent="0.2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row>
    <row r="153" spans="1:25" ht="15" thickBot="1" x14ac:dyDescent="0.25">
      <c r="A153" s="370" t="s">
        <v>294</v>
      </c>
      <c r="B153" s="371" t="s">
        <v>92</v>
      </c>
      <c r="C153" s="369"/>
      <c r="D153" s="370" t="s">
        <v>110</v>
      </c>
      <c r="E153" s="370"/>
      <c r="F153" s="368" t="s">
        <v>93</v>
      </c>
      <c r="G153" s="369"/>
      <c r="H153" s="187" t="s">
        <v>94</v>
      </c>
      <c r="I153" s="114"/>
      <c r="J153" s="368" t="s">
        <v>95</v>
      </c>
      <c r="K153" s="369"/>
      <c r="L153" s="368" t="s">
        <v>96</v>
      </c>
      <c r="M153" s="369"/>
      <c r="N153" s="368" t="s">
        <v>97</v>
      </c>
      <c r="O153" s="369"/>
      <c r="P153" s="368" t="s">
        <v>98</v>
      </c>
      <c r="Q153" s="369"/>
      <c r="R153" s="368" t="s">
        <v>99</v>
      </c>
      <c r="S153" s="369"/>
      <c r="T153" s="368" t="s">
        <v>100</v>
      </c>
      <c r="U153" s="369"/>
      <c r="V153" s="368" t="s">
        <v>102</v>
      </c>
      <c r="W153" s="369"/>
      <c r="X153" s="370" t="s">
        <v>103</v>
      </c>
      <c r="Y153" s="370"/>
    </row>
    <row r="154" spans="1:25" ht="13.5" thickBot="1" x14ac:dyDescent="0.25">
      <c r="A154" s="370"/>
      <c r="B154" s="157" t="s">
        <v>295</v>
      </c>
      <c r="C154" s="157" t="s">
        <v>296</v>
      </c>
      <c r="D154" s="158" t="s">
        <v>295</v>
      </c>
      <c r="E154" s="158" t="s">
        <v>296</v>
      </c>
      <c r="F154" s="158" t="s">
        <v>295</v>
      </c>
      <c r="G154" s="158" t="s">
        <v>296</v>
      </c>
      <c r="H154" s="158" t="s">
        <v>295</v>
      </c>
      <c r="I154" s="158" t="s">
        <v>296</v>
      </c>
      <c r="J154" s="158" t="s">
        <v>295</v>
      </c>
      <c r="K154" s="158" t="s">
        <v>296</v>
      </c>
      <c r="L154" s="158" t="s">
        <v>295</v>
      </c>
      <c r="M154" s="158" t="s">
        <v>296</v>
      </c>
      <c r="N154" s="158" t="s">
        <v>295</v>
      </c>
      <c r="O154" s="158" t="s">
        <v>296</v>
      </c>
      <c r="P154" s="158" t="s">
        <v>295</v>
      </c>
      <c r="Q154" s="158" t="s">
        <v>296</v>
      </c>
      <c r="R154" s="158" t="s">
        <v>295</v>
      </c>
      <c r="S154" s="158" t="s">
        <v>296</v>
      </c>
      <c r="T154" s="158" t="s">
        <v>295</v>
      </c>
      <c r="U154" s="158" t="s">
        <v>296</v>
      </c>
      <c r="V154" s="158" t="s">
        <v>295</v>
      </c>
      <c r="W154" s="158" t="s">
        <v>296</v>
      </c>
      <c r="X154" s="158" t="s">
        <v>295</v>
      </c>
      <c r="Y154" s="158" t="s">
        <v>296</v>
      </c>
    </row>
    <row r="155" spans="1:25" ht="15" thickBot="1" x14ac:dyDescent="0.25">
      <c r="A155" s="128" t="s">
        <v>297</v>
      </c>
      <c r="B155" s="163">
        <f t="shared" ref="B155:L155" si="14">+B156+B157</f>
        <v>120000000</v>
      </c>
      <c r="C155" s="164">
        <f>+C156+C157</f>
        <v>1</v>
      </c>
      <c r="D155" s="163">
        <f>+D156+D157</f>
        <v>34859225.600000001</v>
      </c>
      <c r="E155" s="164">
        <f>+D155/D163</f>
        <v>3.9687887675445919E-2</v>
      </c>
      <c r="F155" s="163">
        <f t="shared" si="14"/>
        <v>383558379.93000001</v>
      </c>
      <c r="G155" s="164">
        <f>+F155/F163</f>
        <v>0.35147974839887669</v>
      </c>
      <c r="H155" s="163">
        <f t="shared" si="14"/>
        <v>203052518.50999996</v>
      </c>
      <c r="I155" s="164">
        <f>+H155/H163</f>
        <v>0.37466750486333461</v>
      </c>
      <c r="J155" s="163">
        <f t="shared" si="14"/>
        <v>248524174.70000008</v>
      </c>
      <c r="K155" s="164">
        <f>+J155/J163</f>
        <v>0.43040569625931874</v>
      </c>
      <c r="L155" s="163">
        <f t="shared" si="14"/>
        <v>302844346.50000048</v>
      </c>
      <c r="M155" s="164">
        <f>+L155/L163</f>
        <v>0.31806037512887586</v>
      </c>
      <c r="N155" s="163">
        <f t="shared" ref="N155" si="15">+N156+N157</f>
        <v>404436479.79000008</v>
      </c>
      <c r="O155" s="164">
        <f>+N155/N163</f>
        <v>0.57111559747204566</v>
      </c>
      <c r="P155" s="163">
        <f t="shared" ref="P155:Y155" si="16">+P156+P157</f>
        <v>264915595.2599999</v>
      </c>
      <c r="Q155" s="164">
        <f>+P155/P163</f>
        <v>0.48584285061168936</v>
      </c>
      <c r="R155" s="163">
        <f t="shared" si="16"/>
        <v>286508760.15999997</v>
      </c>
      <c r="S155" s="164">
        <f>+R155/R163</f>
        <v>0.32692268758735232</v>
      </c>
      <c r="T155" s="163">
        <f t="shared" si="16"/>
        <v>0</v>
      </c>
      <c r="U155" s="164">
        <f t="shared" si="16"/>
        <v>0</v>
      </c>
      <c r="V155" s="163">
        <f t="shared" si="16"/>
        <v>0</v>
      </c>
      <c r="W155" s="164">
        <f t="shared" si="16"/>
        <v>0</v>
      </c>
      <c r="X155" s="163">
        <f t="shared" si="16"/>
        <v>0</v>
      </c>
      <c r="Y155" s="164">
        <f t="shared" si="16"/>
        <v>0</v>
      </c>
    </row>
    <row r="156" spans="1:25" ht="15" x14ac:dyDescent="0.2">
      <c r="A156" s="166" t="s">
        <v>298</v>
      </c>
      <c r="B156" s="159">
        <v>0</v>
      </c>
      <c r="C156" s="160">
        <f>B156/B155</f>
        <v>0</v>
      </c>
      <c r="D156" s="159">
        <v>15941930.619999999</v>
      </c>
      <c r="E156" s="160">
        <f>+D156/D155</f>
        <v>0.45732314317389766</v>
      </c>
      <c r="F156" s="159">
        <v>39981623.140000001</v>
      </c>
      <c r="G156" s="160">
        <f>+F156/F155</f>
        <v>0.10423869020224955</v>
      </c>
      <c r="H156" s="159">
        <v>13293672.769999998</v>
      </c>
      <c r="I156" s="160">
        <f>+H156/H155</f>
        <v>6.5469135116121735E-2</v>
      </c>
      <c r="J156" s="159">
        <v>26029738.120000001</v>
      </c>
      <c r="K156" s="160">
        <f>+J156/J155</f>
        <v>0.10473724800181378</v>
      </c>
      <c r="L156" s="159">
        <v>32066203.530000556</v>
      </c>
      <c r="M156" s="160">
        <f>+L156/L155</f>
        <v>0.10588344772023177</v>
      </c>
      <c r="N156" s="159">
        <v>15033394.360000001</v>
      </c>
      <c r="O156" s="160">
        <f>+N156/N155</f>
        <v>3.7171212566695151E-2</v>
      </c>
      <c r="P156" s="159">
        <v>36006009.589999996</v>
      </c>
      <c r="Q156" s="160">
        <f>+P156/P155</f>
        <v>0.13591502438602041</v>
      </c>
      <c r="R156" s="159">
        <v>51522050.929999992</v>
      </c>
      <c r="S156" s="160">
        <f>+R156/R155</f>
        <v>0.17982714001913119</v>
      </c>
      <c r="T156" s="159"/>
      <c r="U156" s="160">
        <v>0</v>
      </c>
      <c r="V156" s="159"/>
      <c r="W156" s="160">
        <v>0</v>
      </c>
      <c r="X156" s="159"/>
      <c r="Y156" s="160">
        <v>0</v>
      </c>
    </row>
    <row r="157" spans="1:25" ht="15" x14ac:dyDescent="0.2">
      <c r="A157" s="166" t="s">
        <v>299</v>
      </c>
      <c r="B157" s="159">
        <v>120000000</v>
      </c>
      <c r="C157" s="160">
        <f>B157/B155</f>
        <v>1</v>
      </c>
      <c r="D157" s="159">
        <v>18917294.98</v>
      </c>
      <c r="E157" s="160">
        <f>+D157/D155</f>
        <v>0.54267685682610234</v>
      </c>
      <c r="F157" s="159">
        <v>343576756.79000002</v>
      </c>
      <c r="G157" s="160">
        <f>+F157/F155</f>
        <v>0.89576130979775048</v>
      </c>
      <c r="H157" s="159">
        <v>189758845.73999995</v>
      </c>
      <c r="I157" s="160">
        <f>+H157/H155</f>
        <v>0.93453086488387815</v>
      </c>
      <c r="J157" s="159">
        <v>222494436.58000007</v>
      </c>
      <c r="K157" s="160">
        <f>+J157/J155</f>
        <v>0.89526275199818617</v>
      </c>
      <c r="L157" s="159">
        <v>270778142.96999991</v>
      </c>
      <c r="M157" s="160">
        <f>+L157/L155</f>
        <v>0.89411655227976816</v>
      </c>
      <c r="N157" s="159">
        <v>389403085.43000007</v>
      </c>
      <c r="O157" s="160">
        <f>+N157/N155</f>
        <v>0.9628287874333048</v>
      </c>
      <c r="P157" s="159">
        <v>228909585.6699999</v>
      </c>
      <c r="Q157" s="160">
        <f>+P157/P155</f>
        <v>0.86408497561397957</v>
      </c>
      <c r="R157" s="159">
        <v>234986709.22999999</v>
      </c>
      <c r="S157" s="160">
        <f>+R157/R155</f>
        <v>0.82017285998086886</v>
      </c>
      <c r="T157" s="159"/>
      <c r="U157" s="160">
        <v>0</v>
      </c>
      <c r="V157" s="159"/>
      <c r="W157" s="160">
        <v>0</v>
      </c>
      <c r="X157" s="159"/>
      <c r="Y157" s="160">
        <v>0</v>
      </c>
    </row>
    <row r="158" spans="1:25" ht="14.25" x14ac:dyDescent="0.2">
      <c r="A158" s="128" t="s">
        <v>300</v>
      </c>
      <c r="B158" s="163">
        <f t="shared" ref="B158:N158" si="17">+B159</f>
        <v>0</v>
      </c>
      <c r="C158" s="165">
        <f t="shared" si="17"/>
        <v>0</v>
      </c>
      <c r="D158" s="163">
        <f t="shared" si="17"/>
        <v>0</v>
      </c>
      <c r="E158" s="165">
        <f>+D158/D163</f>
        <v>0</v>
      </c>
      <c r="F158" s="163">
        <f t="shared" si="17"/>
        <v>428100000</v>
      </c>
      <c r="G158" s="165">
        <f>+F158/F163</f>
        <v>0.39229616184378463</v>
      </c>
      <c r="H158" s="163">
        <f t="shared" si="17"/>
        <v>13360340</v>
      </c>
      <c r="I158" s="165">
        <f>+H158/H163</f>
        <v>2.4652170229936265E-2</v>
      </c>
      <c r="J158" s="163">
        <f t="shared" si="17"/>
        <v>0</v>
      </c>
      <c r="K158" s="165">
        <f>+J158/J163</f>
        <v>0</v>
      </c>
      <c r="L158" s="163">
        <f t="shared" si="17"/>
        <v>0</v>
      </c>
      <c r="M158" s="165">
        <f t="shared" si="17"/>
        <v>0</v>
      </c>
      <c r="N158" s="163">
        <f t="shared" si="17"/>
        <v>0</v>
      </c>
      <c r="O158" s="165">
        <f>+O159</f>
        <v>0</v>
      </c>
      <c r="P158" s="163">
        <f t="shared" ref="P158:Y158" si="18">+P159</f>
        <v>15116367</v>
      </c>
      <c r="Q158" s="165">
        <f>+P158/P163</f>
        <v>2.7722712311310207E-2</v>
      </c>
      <c r="R158" s="163">
        <f t="shared" si="18"/>
        <v>0</v>
      </c>
      <c r="S158" s="165">
        <f>+R158/R163</f>
        <v>0</v>
      </c>
      <c r="T158" s="163">
        <f t="shared" si="18"/>
        <v>0</v>
      </c>
      <c r="U158" s="165">
        <f t="shared" si="18"/>
        <v>0</v>
      </c>
      <c r="V158" s="163">
        <f t="shared" si="18"/>
        <v>0</v>
      </c>
      <c r="W158" s="165">
        <f t="shared" si="18"/>
        <v>0</v>
      </c>
      <c r="X158" s="163">
        <f t="shared" si="18"/>
        <v>0</v>
      </c>
      <c r="Y158" s="165">
        <f t="shared" si="18"/>
        <v>0</v>
      </c>
    </row>
    <row r="159" spans="1:25" ht="15" x14ac:dyDescent="0.2">
      <c r="A159" s="166" t="s">
        <v>301</v>
      </c>
      <c r="B159" s="159">
        <v>0</v>
      </c>
      <c r="C159" s="160">
        <v>0</v>
      </c>
      <c r="D159" s="159"/>
      <c r="E159" s="160">
        <v>0</v>
      </c>
      <c r="F159" s="159">
        <v>428100000</v>
      </c>
      <c r="G159" s="160">
        <f>+F159/F158</f>
        <v>1</v>
      </c>
      <c r="H159" s="159">
        <v>13360340</v>
      </c>
      <c r="I159" s="160">
        <f>+H159/H158</f>
        <v>1</v>
      </c>
      <c r="J159" s="159">
        <v>0</v>
      </c>
      <c r="K159" s="160">
        <v>0</v>
      </c>
      <c r="L159" s="159"/>
      <c r="M159" s="160">
        <v>0</v>
      </c>
      <c r="N159" s="159"/>
      <c r="O159" s="160">
        <v>0</v>
      </c>
      <c r="P159" s="159">
        <v>15116367</v>
      </c>
      <c r="Q159" s="160">
        <f>+P159/P158</f>
        <v>1</v>
      </c>
      <c r="R159" s="159"/>
      <c r="S159" s="160">
        <v>0</v>
      </c>
      <c r="T159" s="159"/>
      <c r="U159" s="160">
        <v>0</v>
      </c>
      <c r="V159" s="159"/>
      <c r="W159" s="160">
        <v>0</v>
      </c>
      <c r="X159" s="159"/>
      <c r="Y159" s="160">
        <v>0</v>
      </c>
    </row>
    <row r="160" spans="1:25" ht="14.25" x14ac:dyDescent="0.2">
      <c r="A160" s="128" t="s">
        <v>302</v>
      </c>
      <c r="B160" s="163">
        <f>+B161+B162</f>
        <v>0</v>
      </c>
      <c r="C160" s="165">
        <f>+C162+C161</f>
        <v>0</v>
      </c>
      <c r="D160" s="163">
        <f>+D161+D162</f>
        <v>843474886.94000006</v>
      </c>
      <c r="E160" s="165">
        <f>+D160/D163</f>
        <v>0.96031211232455405</v>
      </c>
      <c r="F160" s="163">
        <f>+F161+F162</f>
        <v>279608988.04000002</v>
      </c>
      <c r="G160" s="165">
        <f>+F160/F163</f>
        <v>0.25622408975733868</v>
      </c>
      <c r="H160" s="163">
        <f>+H161+H162</f>
        <v>325541049.62</v>
      </c>
      <c r="I160" s="165">
        <f>+H160/H163</f>
        <v>0.60068032490672907</v>
      </c>
      <c r="J160" s="163">
        <f>+J161+J162</f>
        <v>328894239.74000001</v>
      </c>
      <c r="K160" s="165">
        <f>+J160/J163</f>
        <v>0.56959430374068132</v>
      </c>
      <c r="L160" s="163">
        <f>+L161+L162</f>
        <v>649315589.73000002</v>
      </c>
      <c r="M160" s="165">
        <f>+L160/L163</f>
        <v>0.68193962487112414</v>
      </c>
      <c r="N160" s="163">
        <f>+N161+N162</f>
        <v>303715217.66000003</v>
      </c>
      <c r="O160" s="165">
        <f>+N160/N163</f>
        <v>0.42888440252795446</v>
      </c>
      <c r="P160" s="163">
        <f>+P161+P162</f>
        <v>265238169.68999997</v>
      </c>
      <c r="Q160" s="165">
        <f>+P160/P163</f>
        <v>0.48643443707700057</v>
      </c>
      <c r="R160" s="163">
        <f>+R161+R162</f>
        <v>589872020.49000025</v>
      </c>
      <c r="S160" s="165">
        <f>+R160/R163</f>
        <v>0.67307731241264768</v>
      </c>
      <c r="T160" s="163">
        <f>+T161+T162</f>
        <v>0</v>
      </c>
      <c r="U160" s="165">
        <f>+U162+U161</f>
        <v>0</v>
      </c>
      <c r="V160" s="163">
        <f>+V161+V162</f>
        <v>0</v>
      </c>
      <c r="W160" s="165">
        <f>+W162+W161</f>
        <v>0</v>
      </c>
      <c r="X160" s="163">
        <f>+X161+X162</f>
        <v>0</v>
      </c>
      <c r="Y160" s="165">
        <f>+Y162+Y161</f>
        <v>0</v>
      </c>
    </row>
    <row r="161" spans="1:25" ht="15" x14ac:dyDescent="0.2">
      <c r="A161" s="166" t="s">
        <v>303</v>
      </c>
      <c r="B161" s="159">
        <v>0</v>
      </c>
      <c r="C161" s="160">
        <v>0</v>
      </c>
      <c r="D161" s="159">
        <v>843474886.94000006</v>
      </c>
      <c r="E161" s="160">
        <f>+D161/D160</f>
        <v>1</v>
      </c>
      <c r="F161" s="159">
        <v>279608988.04000002</v>
      </c>
      <c r="G161" s="160">
        <f>+F161/F160</f>
        <v>1</v>
      </c>
      <c r="H161" s="159">
        <v>325541049.62</v>
      </c>
      <c r="I161" s="160">
        <f>+H161/H160</f>
        <v>1</v>
      </c>
      <c r="J161" s="159">
        <v>328894239.74000001</v>
      </c>
      <c r="K161" s="160">
        <f>+J161/J160</f>
        <v>1</v>
      </c>
      <c r="L161" s="159">
        <v>649315589.73000002</v>
      </c>
      <c r="M161" s="160">
        <f>+L161/L160</f>
        <v>1</v>
      </c>
      <c r="N161" s="159">
        <v>273483367.05000001</v>
      </c>
      <c r="O161" s="160">
        <f>+N161/N160</f>
        <v>0.90045987539602423</v>
      </c>
      <c r="P161" s="159">
        <v>262557014.85999995</v>
      </c>
      <c r="Q161" s="160">
        <f>+P161/P160</f>
        <v>0.98989151963635691</v>
      </c>
      <c r="R161" s="159">
        <v>586317485.28000021</v>
      </c>
      <c r="S161" s="160">
        <f>+R161/R160</f>
        <v>0.99397405693688046</v>
      </c>
      <c r="T161" s="159"/>
      <c r="U161" s="160">
        <v>0</v>
      </c>
      <c r="V161" s="159"/>
      <c r="W161" s="160">
        <v>0</v>
      </c>
      <c r="X161" s="159"/>
      <c r="Y161" s="160">
        <v>0</v>
      </c>
    </row>
    <row r="162" spans="1:25" ht="15.75" thickBot="1" x14ac:dyDescent="0.25">
      <c r="A162" s="166" t="s">
        <v>304</v>
      </c>
      <c r="B162" s="159">
        <v>0</v>
      </c>
      <c r="C162" s="160">
        <v>0</v>
      </c>
      <c r="D162" s="159"/>
      <c r="E162" s="160">
        <f>+D162/D160</f>
        <v>0</v>
      </c>
      <c r="F162" s="159"/>
      <c r="G162" s="160">
        <v>0</v>
      </c>
      <c r="H162" s="159"/>
      <c r="I162" s="160">
        <v>0</v>
      </c>
      <c r="J162" s="159"/>
      <c r="K162" s="160">
        <v>0</v>
      </c>
      <c r="L162" s="159"/>
      <c r="M162" s="160">
        <v>0</v>
      </c>
      <c r="N162" s="159">
        <v>30231850.609999999</v>
      </c>
      <c r="O162" s="160">
        <f>+N162/N160</f>
        <v>9.9540124603975683E-2</v>
      </c>
      <c r="P162" s="159">
        <v>2681154.83</v>
      </c>
      <c r="Q162" s="160">
        <v>0</v>
      </c>
      <c r="R162" s="159">
        <v>3554535.21</v>
      </c>
      <c r="S162" s="160">
        <v>0</v>
      </c>
      <c r="T162" s="159"/>
      <c r="U162" s="160">
        <v>0</v>
      </c>
      <c r="V162" s="159"/>
      <c r="W162" s="160">
        <v>0</v>
      </c>
      <c r="X162" s="159"/>
      <c r="Y162" s="160">
        <v>0</v>
      </c>
    </row>
    <row r="163" spans="1:25" ht="15.75" thickBot="1" x14ac:dyDescent="0.25">
      <c r="A163" s="113" t="s">
        <v>289</v>
      </c>
      <c r="B163" s="161">
        <f t="shared" ref="B163:Y163" si="19">+B155+B158+B160</f>
        <v>120000000</v>
      </c>
      <c r="C163" s="162">
        <f t="shared" si="19"/>
        <v>1</v>
      </c>
      <c r="D163" s="161">
        <f t="shared" si="19"/>
        <v>878334112.54000008</v>
      </c>
      <c r="E163" s="162">
        <f t="shared" si="19"/>
        <v>1</v>
      </c>
      <c r="F163" s="161">
        <f t="shared" si="19"/>
        <v>1091267367.97</v>
      </c>
      <c r="G163" s="162">
        <f t="shared" si="19"/>
        <v>1</v>
      </c>
      <c r="H163" s="161">
        <f t="shared" si="19"/>
        <v>541953908.13</v>
      </c>
      <c r="I163" s="162">
        <f t="shared" si="19"/>
        <v>1</v>
      </c>
      <c r="J163" s="161">
        <f t="shared" si="19"/>
        <v>577418414.44000006</v>
      </c>
      <c r="K163" s="162">
        <f t="shared" si="19"/>
        <v>1</v>
      </c>
      <c r="L163" s="161">
        <f t="shared" si="19"/>
        <v>952159936.2300005</v>
      </c>
      <c r="M163" s="162">
        <f t="shared" si="19"/>
        <v>1</v>
      </c>
      <c r="N163" s="161">
        <f t="shared" si="19"/>
        <v>708151697.45000005</v>
      </c>
      <c r="O163" s="162">
        <f t="shared" ref="O163" si="20">+O155+O158+O160</f>
        <v>1</v>
      </c>
      <c r="P163" s="161">
        <f t="shared" si="19"/>
        <v>545270131.94999981</v>
      </c>
      <c r="Q163" s="162">
        <f t="shared" si="19"/>
        <v>1.0000000000000002</v>
      </c>
      <c r="R163" s="161">
        <f t="shared" si="19"/>
        <v>876380780.65000021</v>
      </c>
      <c r="S163" s="162">
        <f t="shared" si="19"/>
        <v>1</v>
      </c>
      <c r="T163" s="161">
        <f t="shared" si="19"/>
        <v>0</v>
      </c>
      <c r="U163" s="162">
        <f t="shared" si="19"/>
        <v>0</v>
      </c>
      <c r="V163" s="161">
        <f t="shared" si="19"/>
        <v>0</v>
      </c>
      <c r="W163" s="162">
        <f t="shared" si="19"/>
        <v>0</v>
      </c>
      <c r="X163" s="161">
        <f t="shared" si="19"/>
        <v>0</v>
      </c>
      <c r="Y163" s="162">
        <f t="shared" si="19"/>
        <v>0</v>
      </c>
    </row>
    <row r="164" spans="1:25" x14ac:dyDescent="0.2">
      <c r="B164" s="210"/>
      <c r="D164" s="210"/>
      <c r="F164" s="210"/>
      <c r="H164" s="210"/>
      <c r="J164" s="210"/>
      <c r="L164" s="210"/>
    </row>
    <row r="166" spans="1:25" ht="18.75" x14ac:dyDescent="0.2">
      <c r="B166" s="184"/>
      <c r="C166" s="184"/>
      <c r="D166" s="184"/>
      <c r="E166" s="184"/>
      <c r="F166" s="363" t="s">
        <v>305</v>
      </c>
      <c r="G166" s="363"/>
      <c r="H166" s="184"/>
      <c r="I166" s="184"/>
      <c r="J166" s="184"/>
      <c r="K166" s="184"/>
      <c r="L166" s="184"/>
      <c r="M166" s="184"/>
    </row>
    <row r="167" spans="1:25" ht="14.25" x14ac:dyDescent="0.2">
      <c r="B167" s="112"/>
      <c r="C167" s="112"/>
      <c r="D167" s="112"/>
      <c r="E167" s="112"/>
      <c r="F167" s="362" t="s">
        <v>306</v>
      </c>
      <c r="G167" s="362"/>
      <c r="H167" s="112"/>
      <c r="I167" s="112"/>
      <c r="J167" s="112"/>
      <c r="K167" s="112"/>
      <c r="L167" s="112"/>
      <c r="M167" s="112"/>
    </row>
    <row r="168" spans="1:25" ht="14.25" x14ac:dyDescent="0.2">
      <c r="B168" s="185"/>
      <c r="C168" s="185"/>
      <c r="D168" s="185"/>
      <c r="E168" s="185"/>
      <c r="F168" s="361" t="s">
        <v>233</v>
      </c>
      <c r="G168" s="361"/>
      <c r="H168" s="185"/>
      <c r="I168" s="185"/>
      <c r="J168" s="185"/>
      <c r="K168" s="185"/>
      <c r="L168" s="185"/>
      <c r="M168" s="185"/>
    </row>
    <row r="169" spans="1:25" ht="13.5" thickBot="1" x14ac:dyDescent="0.25">
      <c r="A169" s="117"/>
      <c r="B169" s="117"/>
    </row>
    <row r="170" spans="1:25" ht="15" thickBot="1" x14ac:dyDescent="0.25">
      <c r="A170" s="113" t="s">
        <v>307</v>
      </c>
      <c r="B170" s="113" t="s">
        <v>237</v>
      </c>
      <c r="C170" s="113" t="s">
        <v>238</v>
      </c>
      <c r="D170" s="113" t="s">
        <v>239</v>
      </c>
      <c r="E170" s="113" t="s">
        <v>240</v>
      </c>
      <c r="F170" s="113" t="s">
        <v>241</v>
      </c>
      <c r="G170" s="113" t="s">
        <v>242</v>
      </c>
      <c r="H170" s="113" t="s">
        <v>243</v>
      </c>
      <c r="I170" s="113" t="s">
        <v>244</v>
      </c>
      <c r="J170" s="113" t="s">
        <v>245</v>
      </c>
      <c r="K170" s="113" t="s">
        <v>246</v>
      </c>
      <c r="L170" s="113" t="s">
        <v>247</v>
      </c>
      <c r="M170" s="113" t="s">
        <v>248</v>
      </c>
    </row>
    <row r="171" spans="1:25" ht="15" thickBot="1" x14ac:dyDescent="0.25">
      <c r="A171" s="167" t="s">
        <v>308</v>
      </c>
      <c r="B171" s="262"/>
      <c r="C171" s="262"/>
      <c r="D171" s="262"/>
      <c r="E171" s="262"/>
      <c r="F171" s="262"/>
      <c r="G171" s="262"/>
      <c r="H171" s="168">
        <f t="shared" ref="H171:M171" si="21">+H172+H173</f>
        <v>193703086.52000001</v>
      </c>
      <c r="I171" s="262">
        <f t="shared" si="21"/>
        <v>165884452.25</v>
      </c>
      <c r="J171" s="262">
        <f t="shared" si="21"/>
        <v>134729351.59</v>
      </c>
      <c r="K171" s="168">
        <f t="shared" si="21"/>
        <v>0</v>
      </c>
      <c r="L171" s="168">
        <f t="shared" si="21"/>
        <v>0</v>
      </c>
      <c r="M171" s="168">
        <f t="shared" si="21"/>
        <v>0</v>
      </c>
    </row>
    <row r="172" spans="1:25" ht="15.75" thickBot="1" x14ac:dyDescent="0.25">
      <c r="A172" s="174" t="s">
        <v>309</v>
      </c>
      <c r="B172" s="263">
        <v>38979172.530000001</v>
      </c>
      <c r="C172" s="263">
        <v>43360991.619999997</v>
      </c>
      <c r="D172" s="263">
        <v>63645970.710000001</v>
      </c>
      <c r="E172" s="263">
        <v>56231207.960000001</v>
      </c>
      <c r="F172" s="263">
        <v>58718730.280000001</v>
      </c>
      <c r="G172" s="263">
        <v>61112375.979999997</v>
      </c>
      <c r="H172" s="263">
        <v>49702394.090000004</v>
      </c>
      <c r="I172" s="263">
        <v>60420633.950000003</v>
      </c>
      <c r="J172" s="263">
        <v>50986378.530000001</v>
      </c>
      <c r="K172" s="170">
        <v>0</v>
      </c>
      <c r="L172" s="170">
        <v>0</v>
      </c>
      <c r="M172" s="170">
        <v>0</v>
      </c>
    </row>
    <row r="173" spans="1:25" ht="15.75" thickBot="1" x14ac:dyDescent="0.25">
      <c r="A173" s="174" t="s">
        <v>310</v>
      </c>
      <c r="B173" s="263">
        <v>152821361.44999999</v>
      </c>
      <c r="C173" s="263">
        <v>47624734.590000004</v>
      </c>
      <c r="D173" s="263">
        <v>192494511.41</v>
      </c>
      <c r="E173" s="263">
        <v>96169499.109999999</v>
      </c>
      <c r="F173" s="263">
        <v>78824732.5</v>
      </c>
      <c r="G173" s="263">
        <v>79569893.590000004</v>
      </c>
      <c r="H173" s="263">
        <v>144000692.43000001</v>
      </c>
      <c r="I173" s="263">
        <v>105463818.3</v>
      </c>
      <c r="J173" s="263">
        <v>83742973.060000002</v>
      </c>
      <c r="K173" s="170">
        <v>0</v>
      </c>
      <c r="L173" s="170">
        <v>0</v>
      </c>
      <c r="M173" s="170">
        <v>0</v>
      </c>
    </row>
    <row r="174" spans="1:25" ht="15" thickBot="1" x14ac:dyDescent="0.25">
      <c r="A174" s="167" t="s">
        <v>311</v>
      </c>
      <c r="B174" s="262"/>
      <c r="C174" s="262"/>
      <c r="D174" s="262"/>
      <c r="E174" s="262"/>
      <c r="F174" s="262"/>
      <c r="G174" s="262"/>
      <c r="H174" s="168">
        <f t="shared" ref="H174:M174" si="22">+H175</f>
        <v>375190218.88999999</v>
      </c>
      <c r="I174" s="262">
        <f t="shared" si="22"/>
        <v>388321792.86000001</v>
      </c>
      <c r="J174" s="262">
        <f t="shared" si="22"/>
        <v>381571689.95999998</v>
      </c>
      <c r="K174" s="168">
        <f t="shared" si="22"/>
        <v>0</v>
      </c>
      <c r="L174" s="168">
        <f t="shared" si="22"/>
        <v>0</v>
      </c>
      <c r="M174" s="168">
        <f t="shared" si="22"/>
        <v>0</v>
      </c>
    </row>
    <row r="175" spans="1:25" ht="15.75" thickBot="1" x14ac:dyDescent="0.25">
      <c r="A175" s="169" t="s">
        <v>312</v>
      </c>
      <c r="B175" s="263">
        <v>10930.24</v>
      </c>
      <c r="C175" s="263">
        <v>4029680.94</v>
      </c>
      <c r="D175" s="263">
        <v>413951999.93000001</v>
      </c>
      <c r="E175" s="263">
        <v>421377694.99000001</v>
      </c>
      <c r="F175" s="263">
        <v>410327195.41000003</v>
      </c>
      <c r="G175" s="263">
        <v>385610065.75999999</v>
      </c>
      <c r="H175" s="263">
        <v>375190218.88999999</v>
      </c>
      <c r="I175" s="263">
        <v>388321792.86000001</v>
      </c>
      <c r="J175" s="263">
        <v>381571689.95999998</v>
      </c>
      <c r="K175" s="170">
        <v>0</v>
      </c>
      <c r="L175" s="170">
        <v>0</v>
      </c>
      <c r="M175" s="170">
        <v>0</v>
      </c>
    </row>
    <row r="176" spans="1:25" ht="15" thickBot="1" x14ac:dyDescent="0.25">
      <c r="A176" s="167" t="s">
        <v>313</v>
      </c>
      <c r="B176" s="262"/>
      <c r="C176" s="262"/>
      <c r="D176" s="262"/>
      <c r="E176" s="262"/>
      <c r="F176" s="262"/>
      <c r="G176" s="262"/>
      <c r="H176" s="168">
        <f t="shared" ref="H176:M176" si="23">+H177</f>
        <v>280211567.94999999</v>
      </c>
      <c r="I176" s="262">
        <f t="shared" si="23"/>
        <v>133602998.40000001</v>
      </c>
      <c r="J176" s="262">
        <f t="shared" si="23"/>
        <v>310287437.75999999</v>
      </c>
      <c r="K176" s="168">
        <f t="shared" si="23"/>
        <v>0</v>
      </c>
      <c r="L176" s="168">
        <f t="shared" si="23"/>
        <v>0</v>
      </c>
      <c r="M176" s="168">
        <f t="shared" si="23"/>
        <v>0</v>
      </c>
    </row>
    <row r="177" spans="1:13" ht="15.75" thickBot="1" x14ac:dyDescent="0.25">
      <c r="A177" s="171" t="s">
        <v>314</v>
      </c>
      <c r="B177" s="264">
        <v>80409659.340000004</v>
      </c>
      <c r="C177" s="263">
        <v>570952150.37</v>
      </c>
      <c r="D177" s="264">
        <v>383631652.33999997</v>
      </c>
      <c r="E177" s="264">
        <v>260618487.00999999</v>
      </c>
      <c r="F177" s="264">
        <v>212061794.11000001</v>
      </c>
      <c r="G177" s="264">
        <v>484774073.87</v>
      </c>
      <c r="H177" s="264">
        <v>280211567.94999999</v>
      </c>
      <c r="I177" s="264">
        <v>133602998.40000001</v>
      </c>
      <c r="J177" s="264">
        <v>310287437.75999999</v>
      </c>
      <c r="K177" s="172">
        <v>0</v>
      </c>
      <c r="L177" s="172">
        <v>0</v>
      </c>
      <c r="M177" s="172">
        <v>0</v>
      </c>
    </row>
    <row r="178" spans="1:13" ht="15" thickBot="1" x14ac:dyDescent="0.25">
      <c r="A178" s="113" t="s">
        <v>289</v>
      </c>
      <c r="B178" s="265">
        <f t="shared" ref="B178:G178" si="24">+B172+B173+B175+B177</f>
        <v>272221123.56</v>
      </c>
      <c r="C178" s="265">
        <f>+C172+C173+C175+C177</f>
        <v>665967557.51999998</v>
      </c>
      <c r="D178" s="265">
        <f t="shared" si="24"/>
        <v>1053724134.3899999</v>
      </c>
      <c r="E178" s="265">
        <f t="shared" si="24"/>
        <v>834396889.06999993</v>
      </c>
      <c r="F178" s="265">
        <f t="shared" si="24"/>
        <v>759932452.30000007</v>
      </c>
      <c r="G178" s="265">
        <f t="shared" si="24"/>
        <v>1011066409.2</v>
      </c>
      <c r="H178" s="173">
        <f t="shared" ref="H178:M178" si="25">+H171+H174+H176</f>
        <v>849104873.3599999</v>
      </c>
      <c r="I178" s="173">
        <f t="shared" si="25"/>
        <v>687809243.50999999</v>
      </c>
      <c r="J178" s="173">
        <f t="shared" si="25"/>
        <v>826588479.30999994</v>
      </c>
      <c r="K178" s="173">
        <f t="shared" si="25"/>
        <v>0</v>
      </c>
      <c r="L178" s="173">
        <f t="shared" si="25"/>
        <v>0</v>
      </c>
      <c r="M178" s="173">
        <f t="shared" si="25"/>
        <v>0</v>
      </c>
    </row>
  </sheetData>
  <mergeCells count="42">
    <mergeCell ref="A11:A13"/>
    <mergeCell ref="C5:C6"/>
    <mergeCell ref="A5:A6"/>
    <mergeCell ref="B5:B6"/>
    <mergeCell ref="A9:A10"/>
    <mergeCell ref="A7:A8"/>
    <mergeCell ref="A18:M18"/>
    <mergeCell ref="A19:M19"/>
    <mergeCell ref="A20:M20"/>
    <mergeCell ref="A35:M35"/>
    <mergeCell ref="A36:M36"/>
    <mergeCell ref="V153:W153"/>
    <mergeCell ref="X153:Y153"/>
    <mergeCell ref="A75:M75"/>
    <mergeCell ref="A37:M37"/>
    <mergeCell ref="A38:M38"/>
    <mergeCell ref="L153:M153"/>
    <mergeCell ref="N153:O153"/>
    <mergeCell ref="P153:Q153"/>
    <mergeCell ref="R153:S153"/>
    <mergeCell ref="T153:U153"/>
    <mergeCell ref="A153:A154"/>
    <mergeCell ref="B153:C153"/>
    <mergeCell ref="D153:E153"/>
    <mergeCell ref="F153:G153"/>
    <mergeCell ref="J153:K153"/>
    <mergeCell ref="A53:M53"/>
    <mergeCell ref="A54:M54"/>
    <mergeCell ref="A55:M55"/>
    <mergeCell ref="A73:M73"/>
    <mergeCell ref="A74:M74"/>
    <mergeCell ref="F102:G102"/>
    <mergeCell ref="F101:G101"/>
    <mergeCell ref="F103:G103"/>
    <mergeCell ref="F104:G104"/>
    <mergeCell ref="F148:G148"/>
    <mergeCell ref="F168:G168"/>
    <mergeCell ref="F149:G149"/>
    <mergeCell ref="F150:G150"/>
    <mergeCell ref="F151:G151"/>
    <mergeCell ref="F166:G166"/>
    <mergeCell ref="F167:G167"/>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38" t="s">
        <v>63</v>
      </c>
      <c r="D1" s="85" t="s">
        <v>64</v>
      </c>
      <c r="E1" s="86" t="s">
        <v>75</v>
      </c>
      <c r="F1" s="87" t="s">
        <v>76</v>
      </c>
      <c r="G1" s="87" t="s">
        <v>132</v>
      </c>
    </row>
    <row r="2" spans="3:7" ht="51" x14ac:dyDescent="0.2">
      <c r="C2" s="39" t="s">
        <v>2</v>
      </c>
      <c r="D2" s="88" t="s">
        <v>106</v>
      </c>
      <c r="E2" s="88" t="s">
        <v>106</v>
      </c>
      <c r="F2" s="88" t="s">
        <v>106</v>
      </c>
      <c r="G2" s="89" t="s">
        <v>133</v>
      </c>
    </row>
    <row r="3" spans="3:7" ht="89.25" x14ac:dyDescent="0.2">
      <c r="C3" s="39" t="s">
        <v>38</v>
      </c>
      <c r="D3" s="88" t="s">
        <v>65</v>
      </c>
      <c r="E3" s="90" t="s">
        <v>69</v>
      </c>
      <c r="F3" s="91" t="s">
        <v>143</v>
      </c>
      <c r="G3" s="91" t="s">
        <v>134</v>
      </c>
    </row>
    <row r="4" spans="3:7" ht="76.5" x14ac:dyDescent="0.2">
      <c r="C4" s="39" t="s">
        <v>39</v>
      </c>
      <c r="D4" s="88" t="s">
        <v>66</v>
      </c>
      <c r="E4" s="90" t="s">
        <v>70</v>
      </c>
      <c r="F4" s="91" t="s">
        <v>140</v>
      </c>
      <c r="G4" s="91" t="s">
        <v>135</v>
      </c>
    </row>
    <row r="5" spans="3:7" ht="51" x14ac:dyDescent="0.2">
      <c r="C5" s="39" t="s">
        <v>40</v>
      </c>
      <c r="D5" s="88" t="s">
        <v>67</v>
      </c>
      <c r="E5" s="90" t="s">
        <v>71</v>
      </c>
      <c r="F5" s="91" t="s">
        <v>136</v>
      </c>
      <c r="G5" s="91" t="s">
        <v>137</v>
      </c>
    </row>
    <row r="6" spans="3:7" ht="38.25" x14ac:dyDescent="0.2">
      <c r="C6" s="39" t="s">
        <v>41</v>
      </c>
      <c r="D6" s="92" t="s">
        <v>68</v>
      </c>
      <c r="E6" s="90" t="s">
        <v>72</v>
      </c>
      <c r="F6" s="91" t="s">
        <v>78</v>
      </c>
      <c r="G6" s="91"/>
    </row>
    <row r="7" spans="3:7" ht="89.25" x14ac:dyDescent="0.2">
      <c r="C7" s="39" t="s">
        <v>42</v>
      </c>
      <c r="D7" s="93"/>
      <c r="E7" s="90" t="s">
        <v>138</v>
      </c>
      <c r="F7" s="91" t="s">
        <v>79</v>
      </c>
      <c r="G7" s="91"/>
    </row>
    <row r="8" spans="3:7" ht="51" x14ac:dyDescent="0.2">
      <c r="C8" s="95" t="s">
        <v>147</v>
      </c>
      <c r="D8" s="93"/>
      <c r="E8" s="90" t="s">
        <v>73</v>
      </c>
      <c r="F8" s="91" t="s">
        <v>80</v>
      </c>
      <c r="G8" s="91"/>
    </row>
    <row r="9" spans="3:7" ht="38.25" x14ac:dyDescent="0.2">
      <c r="C9" s="39" t="s">
        <v>44</v>
      </c>
      <c r="D9" s="93"/>
      <c r="E9" s="90" t="s">
        <v>9</v>
      </c>
      <c r="F9" s="91" t="s">
        <v>81</v>
      </c>
    </row>
    <row r="10" spans="3:7" ht="38.25" x14ac:dyDescent="0.2">
      <c r="C10" s="39" t="s">
        <v>45</v>
      </c>
      <c r="D10" s="93"/>
      <c r="E10" s="90" t="s">
        <v>74</v>
      </c>
      <c r="F10" s="91" t="s">
        <v>82</v>
      </c>
    </row>
    <row r="11" spans="3:7" ht="76.5" x14ac:dyDescent="0.2">
      <c r="C11" s="39" t="s">
        <v>145</v>
      </c>
      <c r="D11" s="93"/>
      <c r="E11" s="93"/>
      <c r="F11" s="94" t="s">
        <v>83</v>
      </c>
    </row>
    <row r="12" spans="3:7" ht="38.25" x14ac:dyDescent="0.2">
      <c r="C12" s="95" t="s">
        <v>148</v>
      </c>
      <c r="D12" s="93"/>
      <c r="E12" s="93"/>
      <c r="F12" s="94" t="s">
        <v>84</v>
      </c>
    </row>
    <row r="13" spans="3:7" ht="76.5" x14ac:dyDescent="0.2">
      <c r="D13" s="93"/>
      <c r="E13" s="93"/>
      <c r="F13" s="94" t="s">
        <v>85</v>
      </c>
    </row>
    <row r="14" spans="3:7" ht="89.25" x14ac:dyDescent="0.2">
      <c r="D14" s="93"/>
      <c r="E14" s="93"/>
      <c r="F14" s="94" t="s">
        <v>86</v>
      </c>
    </row>
    <row r="15" spans="3:7" ht="127.5" x14ac:dyDescent="0.2">
      <c r="D15" s="93"/>
      <c r="E15" s="93"/>
      <c r="F15" s="94" t="s">
        <v>11</v>
      </c>
    </row>
    <row r="16" spans="3:7" ht="102" x14ac:dyDescent="0.2">
      <c r="D16" s="93"/>
      <c r="E16" s="93"/>
      <c r="F16" s="94" t="s">
        <v>139</v>
      </c>
    </row>
    <row r="17" spans="6:6" x14ac:dyDescent="0.2">
      <c r="F17" s="41"/>
    </row>
    <row r="18" spans="6:6" x14ac:dyDescent="0.2">
      <c r="F18"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326"/>
      <c r="C1" s="326"/>
      <c r="D1" s="326"/>
      <c r="E1" s="326"/>
      <c r="F1" s="326"/>
    </row>
    <row r="2" spans="2:14" ht="24.6" customHeight="1" x14ac:dyDescent="0.35">
      <c r="B2" s="389" t="s">
        <v>31</v>
      </c>
      <c r="C2" s="389"/>
      <c r="D2" s="389"/>
      <c r="E2" s="389"/>
      <c r="F2" s="389"/>
    </row>
    <row r="3" spans="2:14" ht="20.45" customHeight="1" x14ac:dyDescent="0.3">
      <c r="B3" s="390" t="s">
        <v>89</v>
      </c>
      <c r="C3" s="390"/>
      <c r="D3" s="390"/>
      <c r="E3" s="390"/>
      <c r="F3" s="390"/>
    </row>
    <row r="4" spans="2:14" ht="6" customHeight="1" x14ac:dyDescent="0.25">
      <c r="B4" s="391"/>
      <c r="C4" s="391"/>
      <c r="D4" s="391"/>
      <c r="E4" s="391"/>
      <c r="F4" s="391"/>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6" t="s">
        <v>6</v>
      </c>
      <c r="C10" s="392" t="s">
        <v>2</v>
      </c>
      <c r="D10" s="393"/>
      <c r="E10" s="393"/>
      <c r="F10" s="394"/>
      <c r="H10" s="5"/>
      <c r="I10" s="1" t="s">
        <v>25</v>
      </c>
      <c r="J10" s="5"/>
      <c r="K10" s="6" t="s">
        <v>12</v>
      </c>
      <c r="L10" s="5"/>
      <c r="M10" s="1" t="s">
        <v>29</v>
      </c>
      <c r="N10" s="1" t="s">
        <v>36</v>
      </c>
    </row>
    <row r="11" spans="2:14" ht="22.9" customHeight="1" x14ac:dyDescent="0.25">
      <c r="B11" s="9" t="s">
        <v>7</v>
      </c>
      <c r="C11" s="382" t="s">
        <v>68</v>
      </c>
      <c r="D11" s="383"/>
      <c r="E11" s="383"/>
      <c r="F11" s="388"/>
      <c r="H11" s="3"/>
      <c r="I11" s="1" t="s">
        <v>27</v>
      </c>
      <c r="J11" s="3"/>
      <c r="K11" s="6" t="s">
        <v>13</v>
      </c>
      <c r="L11" s="4"/>
      <c r="M11" s="1" t="s">
        <v>21</v>
      </c>
      <c r="N11" s="1" t="s">
        <v>27</v>
      </c>
    </row>
    <row r="12" spans="2:14" ht="22.9" customHeight="1" x14ac:dyDescent="0.25">
      <c r="B12" s="9" t="s">
        <v>8</v>
      </c>
      <c r="C12" s="382" t="s">
        <v>9</v>
      </c>
      <c r="D12" s="383"/>
      <c r="E12" s="383"/>
      <c r="F12" s="388"/>
      <c r="H12" s="4"/>
      <c r="I12" s="1" t="s">
        <v>26</v>
      </c>
      <c r="J12" s="4"/>
      <c r="K12" s="6" t="s">
        <v>14</v>
      </c>
      <c r="N12" s="1" t="s">
        <v>35</v>
      </c>
    </row>
    <row r="13" spans="2:14" ht="43.15" customHeight="1" x14ac:dyDescent="0.25">
      <c r="B13" s="9" t="s">
        <v>10</v>
      </c>
      <c r="C13" s="382" t="s">
        <v>11</v>
      </c>
      <c r="D13" s="383"/>
      <c r="E13" s="383"/>
      <c r="F13" s="388"/>
      <c r="G13" s="10"/>
      <c r="H13" s="10"/>
      <c r="I13" s="10"/>
      <c r="N13" s="1" t="s">
        <v>37</v>
      </c>
    </row>
    <row r="14" spans="2:14" x14ac:dyDescent="0.25">
      <c r="B14" s="325" t="s">
        <v>77</v>
      </c>
      <c r="C14" s="325"/>
      <c r="D14" s="325"/>
      <c r="E14" s="325"/>
      <c r="F14" s="325"/>
      <c r="G14" s="10"/>
      <c r="H14" s="10"/>
      <c r="I14" s="10"/>
    </row>
    <row r="15" spans="2:14" ht="18" customHeight="1" x14ac:dyDescent="0.25">
      <c r="B15" s="42" t="s">
        <v>47</v>
      </c>
      <c r="C15" s="387" t="s">
        <v>90</v>
      </c>
      <c r="D15" s="387"/>
      <c r="E15" s="387"/>
      <c r="F15" s="387"/>
      <c r="G15" s="10"/>
      <c r="H15" s="10"/>
      <c r="I15" s="10"/>
    </row>
    <row r="16" spans="2:14" ht="18" customHeight="1" x14ac:dyDescent="0.25">
      <c r="B16" s="42" t="s">
        <v>49</v>
      </c>
      <c r="C16" s="387" t="s">
        <v>90</v>
      </c>
      <c r="D16" s="387"/>
      <c r="E16" s="387"/>
      <c r="F16" s="387"/>
      <c r="G16" s="10"/>
      <c r="H16" s="10"/>
      <c r="I16" s="10"/>
    </row>
    <row r="17" spans="2:9" ht="18" customHeight="1" x14ac:dyDescent="0.25">
      <c r="B17" s="42" t="s">
        <v>22</v>
      </c>
      <c r="C17" s="387" t="s">
        <v>91</v>
      </c>
      <c r="D17" s="387"/>
      <c r="E17" s="387"/>
      <c r="F17" s="387"/>
      <c r="G17" s="10"/>
      <c r="H17" s="10"/>
      <c r="I17" s="10"/>
    </row>
    <row r="18" spans="2:9" ht="18" customHeight="1" x14ac:dyDescent="0.25">
      <c r="B18" s="42" t="s">
        <v>52</v>
      </c>
      <c r="C18" s="387" t="s">
        <v>53</v>
      </c>
      <c r="D18" s="387"/>
      <c r="E18" s="387"/>
      <c r="F18" s="387"/>
      <c r="G18" s="10"/>
      <c r="H18" s="10"/>
      <c r="I18" s="10"/>
    </row>
    <row r="19" spans="2:9" ht="17.45" customHeight="1" x14ac:dyDescent="0.25">
      <c r="B19" s="384" t="s">
        <v>60</v>
      </c>
      <c r="C19" s="384"/>
      <c r="D19" s="384"/>
      <c r="E19" s="384"/>
      <c r="F19" s="384"/>
      <c r="G19" s="10"/>
      <c r="H19" s="10"/>
      <c r="I19" s="10"/>
    </row>
    <row r="20" spans="2:9" ht="20.45" customHeight="1" x14ac:dyDescent="0.25">
      <c r="B20" s="40" t="s">
        <v>56</v>
      </c>
      <c r="C20" s="40" t="s">
        <v>115</v>
      </c>
      <c r="D20" s="40" t="s">
        <v>61</v>
      </c>
      <c r="E20" s="40" t="s">
        <v>62</v>
      </c>
      <c r="F20" s="40" t="s">
        <v>116</v>
      </c>
      <c r="G20" s="10"/>
      <c r="H20" s="10"/>
      <c r="I20" s="10"/>
    </row>
    <row r="21" spans="2:9" ht="21.6" customHeight="1" x14ac:dyDescent="0.25">
      <c r="B21" s="377" t="s">
        <v>90</v>
      </c>
      <c r="C21" s="50" t="s">
        <v>92</v>
      </c>
      <c r="D21" s="379"/>
      <c r="E21" s="379"/>
      <c r="F21" s="60"/>
      <c r="G21" s="10"/>
      <c r="H21" s="10"/>
      <c r="I21" s="10"/>
    </row>
    <row r="22" spans="2:9" ht="21.6" customHeight="1" x14ac:dyDescent="0.25">
      <c r="B22" s="377"/>
      <c r="C22" s="50" t="s">
        <v>110</v>
      </c>
      <c r="D22" s="380"/>
      <c r="E22" s="380"/>
      <c r="F22" s="60"/>
      <c r="G22" s="10"/>
      <c r="H22" s="10"/>
      <c r="I22" s="10"/>
    </row>
    <row r="23" spans="2:9" ht="21.6" customHeight="1" x14ac:dyDescent="0.25">
      <c r="B23" s="377"/>
      <c r="C23" s="50" t="s">
        <v>93</v>
      </c>
      <c r="D23" s="380"/>
      <c r="E23" s="380"/>
      <c r="F23" s="60"/>
      <c r="G23" s="10"/>
      <c r="H23" s="10"/>
      <c r="I23" s="10"/>
    </row>
    <row r="24" spans="2:9" ht="21.6" customHeight="1" x14ac:dyDescent="0.25">
      <c r="B24" s="377"/>
      <c r="C24" s="50" t="s">
        <v>94</v>
      </c>
      <c r="D24" s="380"/>
      <c r="E24" s="380"/>
      <c r="F24" s="60"/>
      <c r="G24" s="10"/>
      <c r="H24" s="10"/>
      <c r="I24" s="10"/>
    </row>
    <row r="25" spans="2:9" ht="21.6" customHeight="1" x14ac:dyDescent="0.25">
      <c r="B25" s="377"/>
      <c r="C25" s="50" t="s">
        <v>95</v>
      </c>
      <c r="D25" s="380"/>
      <c r="E25" s="380"/>
      <c r="F25" s="60"/>
      <c r="G25" s="10"/>
      <c r="H25" s="10"/>
      <c r="I25" s="10"/>
    </row>
    <row r="26" spans="2:9" ht="21.6" customHeight="1" x14ac:dyDescent="0.25">
      <c r="B26" s="377"/>
      <c r="C26" s="50" t="s">
        <v>96</v>
      </c>
      <c r="D26" s="380"/>
      <c r="E26" s="380"/>
      <c r="F26" s="60"/>
      <c r="G26" s="10"/>
      <c r="H26" s="10"/>
      <c r="I26" s="10"/>
    </row>
    <row r="27" spans="2:9" ht="21.6" customHeight="1" x14ac:dyDescent="0.25">
      <c r="B27" s="377"/>
      <c r="C27" s="50" t="s">
        <v>97</v>
      </c>
      <c r="D27" s="380"/>
      <c r="E27" s="380"/>
      <c r="F27" s="60"/>
      <c r="G27" s="10"/>
      <c r="H27" s="10"/>
      <c r="I27" s="10"/>
    </row>
    <row r="28" spans="2:9" ht="21.6" customHeight="1" x14ac:dyDescent="0.25">
      <c r="B28" s="377"/>
      <c r="C28" s="50" t="s">
        <v>98</v>
      </c>
      <c r="D28" s="380"/>
      <c r="E28" s="380"/>
      <c r="F28" s="60"/>
      <c r="G28" s="10"/>
      <c r="H28" s="10"/>
      <c r="I28" s="10"/>
    </row>
    <row r="29" spans="2:9" ht="21.6" customHeight="1" x14ac:dyDescent="0.25">
      <c r="B29" s="377"/>
      <c r="C29" s="50" t="s">
        <v>99</v>
      </c>
      <c r="D29" s="380"/>
      <c r="E29" s="380"/>
      <c r="F29" s="60"/>
      <c r="G29" s="10"/>
      <c r="H29" s="10"/>
      <c r="I29" s="10"/>
    </row>
    <row r="30" spans="2:9" ht="21.6" customHeight="1" x14ac:dyDescent="0.25">
      <c r="B30" s="377"/>
      <c r="C30" s="50" t="s">
        <v>100</v>
      </c>
      <c r="D30" s="380"/>
      <c r="E30" s="380"/>
      <c r="F30" s="60"/>
      <c r="G30" s="10"/>
      <c r="H30" s="10"/>
      <c r="I30" s="10"/>
    </row>
    <row r="31" spans="2:9" ht="21.6" customHeight="1" x14ac:dyDescent="0.25">
      <c r="B31" s="377"/>
      <c r="C31" s="50" t="s">
        <v>102</v>
      </c>
      <c r="D31" s="381"/>
      <c r="E31" s="381"/>
      <c r="F31" s="60"/>
      <c r="G31" s="10"/>
      <c r="H31" s="10"/>
      <c r="I31" s="10"/>
    </row>
    <row r="32" spans="2:9" ht="21.6" customHeight="1" x14ac:dyDescent="0.25">
      <c r="B32" s="377"/>
      <c r="C32" s="50" t="s">
        <v>103</v>
      </c>
      <c r="D32" s="61">
        <v>700</v>
      </c>
      <c r="E32" s="50">
        <v>300</v>
      </c>
      <c r="F32" s="60"/>
      <c r="G32" s="10"/>
      <c r="H32" s="10"/>
      <c r="I32" s="10"/>
    </row>
    <row r="33" spans="2:9" ht="249" customHeight="1" x14ac:dyDescent="0.25">
      <c r="B33" s="377"/>
      <c r="C33" s="377"/>
      <c r="D33" s="377"/>
      <c r="E33" s="377"/>
      <c r="F33" s="377"/>
      <c r="G33" s="10"/>
      <c r="H33" s="10"/>
      <c r="I33" s="10"/>
    </row>
    <row r="34" spans="2:9" x14ac:dyDescent="0.25">
      <c r="B34" s="385" t="s">
        <v>105</v>
      </c>
      <c r="C34" s="386"/>
      <c r="D34" s="386"/>
      <c r="E34" s="386"/>
      <c r="F34" s="386"/>
    </row>
    <row r="35" spans="2:9" ht="26.45" customHeight="1" x14ac:dyDescent="0.25">
      <c r="B35" s="42" t="s">
        <v>47</v>
      </c>
      <c r="C35" s="382" t="s">
        <v>107</v>
      </c>
      <c r="D35" s="383"/>
      <c r="E35" s="383"/>
      <c r="F35" s="383"/>
    </row>
    <row r="36" spans="2:9" ht="26.45" customHeight="1" x14ac:dyDescent="0.25">
      <c r="B36" s="42" t="s">
        <v>49</v>
      </c>
      <c r="C36" s="382" t="s">
        <v>108</v>
      </c>
      <c r="D36" s="383"/>
      <c r="E36" s="383"/>
      <c r="F36" s="383"/>
    </row>
    <row r="37" spans="2:9" ht="26.45" customHeight="1" x14ac:dyDescent="0.25">
      <c r="B37" s="42" t="s">
        <v>22</v>
      </c>
      <c r="C37" s="382" t="s">
        <v>114</v>
      </c>
      <c r="D37" s="383"/>
      <c r="E37" s="383"/>
      <c r="F37" s="383"/>
    </row>
    <row r="38" spans="2:9" ht="26.45" customHeight="1" x14ac:dyDescent="0.25">
      <c r="B38" s="42" t="s">
        <v>52</v>
      </c>
      <c r="C38" s="382" t="s">
        <v>109</v>
      </c>
      <c r="D38" s="383"/>
      <c r="E38" s="383"/>
      <c r="F38" s="383"/>
    </row>
    <row r="39" spans="2:9" x14ac:dyDescent="0.25">
      <c r="B39" s="384" t="s">
        <v>60</v>
      </c>
      <c r="C39" s="384"/>
      <c r="D39" s="384"/>
      <c r="E39" s="384"/>
      <c r="F39" s="384"/>
    </row>
    <row r="40" spans="2:9" ht="37.9" customHeight="1" x14ac:dyDescent="0.25">
      <c r="B40" s="40" t="s">
        <v>56</v>
      </c>
      <c r="C40" s="40" t="s">
        <v>115</v>
      </c>
      <c r="D40" s="40" t="s">
        <v>61</v>
      </c>
      <c r="E40" s="40" t="s">
        <v>62</v>
      </c>
      <c r="F40" s="40" t="s">
        <v>116</v>
      </c>
    </row>
    <row r="41" spans="2:9" ht="21.6" customHeight="1" x14ac:dyDescent="0.25">
      <c r="B41" s="377" t="s">
        <v>108</v>
      </c>
      <c r="C41" s="50" t="s">
        <v>92</v>
      </c>
      <c r="D41" s="378">
        <v>0.91</v>
      </c>
      <c r="E41" s="377"/>
      <c r="F41" s="377"/>
    </row>
    <row r="42" spans="2:9" ht="21.6" customHeight="1" x14ac:dyDescent="0.25">
      <c r="B42" s="377"/>
      <c r="C42" s="50" t="s">
        <v>110</v>
      </c>
      <c r="D42" s="377"/>
      <c r="E42" s="377"/>
      <c r="F42" s="377"/>
    </row>
    <row r="43" spans="2:9" ht="21.6" customHeight="1" x14ac:dyDescent="0.25">
      <c r="B43" s="377"/>
      <c r="C43" s="50" t="s">
        <v>93</v>
      </c>
      <c r="D43" s="377"/>
      <c r="E43" s="377"/>
      <c r="F43" s="377"/>
    </row>
    <row r="44" spans="2:9" ht="21.6" customHeight="1" x14ac:dyDescent="0.25">
      <c r="B44" s="377"/>
      <c r="C44" s="50" t="s">
        <v>94</v>
      </c>
      <c r="D44" s="377"/>
      <c r="E44" s="377"/>
      <c r="F44" s="377"/>
    </row>
    <row r="45" spans="2:9" ht="21.6" customHeight="1" x14ac:dyDescent="0.25">
      <c r="B45" s="377"/>
      <c r="C45" s="50" t="s">
        <v>95</v>
      </c>
      <c r="D45" s="378">
        <v>0.93</v>
      </c>
      <c r="E45" s="377"/>
      <c r="F45" s="377"/>
    </row>
    <row r="46" spans="2:9" ht="21.6" customHeight="1" x14ac:dyDescent="0.25">
      <c r="B46" s="377"/>
      <c r="C46" s="50" t="s">
        <v>96</v>
      </c>
      <c r="D46" s="377"/>
      <c r="E46" s="377"/>
      <c r="F46" s="377"/>
    </row>
    <row r="47" spans="2:9" ht="21.6" customHeight="1" x14ac:dyDescent="0.25">
      <c r="B47" s="377"/>
      <c r="C47" s="50" t="s">
        <v>97</v>
      </c>
      <c r="D47" s="377"/>
      <c r="E47" s="377"/>
      <c r="F47" s="377"/>
    </row>
    <row r="48" spans="2:9" ht="21.6" customHeight="1" x14ac:dyDescent="0.25">
      <c r="B48" s="377"/>
      <c r="C48" s="50" t="s">
        <v>98</v>
      </c>
      <c r="D48" s="377"/>
      <c r="E48" s="377"/>
      <c r="F48" s="377"/>
    </row>
    <row r="49" spans="2:6" ht="21.6" customHeight="1" x14ac:dyDescent="0.25">
      <c r="B49" s="377"/>
      <c r="C49" s="50" t="s">
        <v>99</v>
      </c>
      <c r="D49" s="378">
        <v>0.95</v>
      </c>
      <c r="E49" s="378">
        <v>0.9</v>
      </c>
      <c r="F49" s="377"/>
    </row>
    <row r="50" spans="2:6" ht="21.6" customHeight="1" x14ac:dyDescent="0.25">
      <c r="B50" s="377"/>
      <c r="C50" s="50" t="s">
        <v>100</v>
      </c>
      <c r="D50" s="377"/>
      <c r="E50" s="377"/>
      <c r="F50" s="377"/>
    </row>
    <row r="51" spans="2:6" ht="21.6" customHeight="1" x14ac:dyDescent="0.25">
      <c r="B51" s="377"/>
      <c r="C51" s="50" t="s">
        <v>102</v>
      </c>
      <c r="D51" s="377"/>
      <c r="E51" s="377"/>
      <c r="F51" s="377"/>
    </row>
    <row r="52" spans="2:6" ht="21.6" customHeight="1" x14ac:dyDescent="0.25">
      <c r="B52" s="377"/>
      <c r="C52" s="50" t="s">
        <v>103</v>
      </c>
      <c r="D52" s="377"/>
      <c r="E52" s="377">
        <v>50</v>
      </c>
      <c r="F52" s="377"/>
    </row>
    <row r="53" spans="2:6" ht="180" customHeight="1" x14ac:dyDescent="0.25">
      <c r="B53" s="377"/>
      <c r="C53" s="377"/>
      <c r="D53" s="377"/>
      <c r="E53" s="377"/>
      <c r="F53" s="377"/>
    </row>
    <row r="54" spans="2:6" ht="37.9" customHeight="1" x14ac:dyDescent="0.25">
      <c r="B54" s="59"/>
      <c r="C54" s="62"/>
      <c r="D54" s="62"/>
      <c r="E54" s="62"/>
      <c r="F54" s="62"/>
    </row>
  </sheetData>
  <sheetProtection formatCells="0" formatColumns="0" formatRows="0"/>
  <mergeCells count="35">
    <mergeCell ref="C11:F11"/>
    <mergeCell ref="B1:F1"/>
    <mergeCell ref="B2:F2"/>
    <mergeCell ref="B3:F3"/>
    <mergeCell ref="B4:F4"/>
    <mergeCell ref="C10:F10"/>
    <mergeCell ref="C18:F18"/>
    <mergeCell ref="B19:F19"/>
    <mergeCell ref="C12:F12"/>
    <mergeCell ref="C13:F13"/>
    <mergeCell ref="B14:F14"/>
    <mergeCell ref="C15:F15"/>
    <mergeCell ref="C16:F16"/>
    <mergeCell ref="C17:F17"/>
    <mergeCell ref="B21:B32"/>
    <mergeCell ref="B33:F33"/>
    <mergeCell ref="D21:D31"/>
    <mergeCell ref="E21:E31"/>
    <mergeCell ref="B41:B52"/>
    <mergeCell ref="C38:F38"/>
    <mergeCell ref="B39:F39"/>
    <mergeCell ref="B34:F34"/>
    <mergeCell ref="C35:F35"/>
    <mergeCell ref="C36:F36"/>
    <mergeCell ref="C37:F37"/>
    <mergeCell ref="D41:D44"/>
    <mergeCell ref="D45:D48"/>
    <mergeCell ref="B53:F53"/>
    <mergeCell ref="D49:D52"/>
    <mergeCell ref="E41:E44"/>
    <mergeCell ref="E45:E48"/>
    <mergeCell ref="E49:E52"/>
    <mergeCell ref="F41:F44"/>
    <mergeCell ref="F45:F48"/>
    <mergeCell ref="F49:F52"/>
  </mergeCells>
  <dataValidations count="1">
    <dataValidation type="list" allowBlank="1" showInputMessage="1" showErrorMessage="1" sqref="C11:F11" xr:uid="{00000000-0002-0000-04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'Datos listados'!$F$2:$F$16</xm:f>
          </x14:formula1>
          <xm:sqref>C13:F13</xm:sqref>
        </x14:dataValidation>
        <x14:dataValidation type="list" allowBlank="1" showInputMessage="1" showErrorMessage="1" xr:uid="{00000000-0002-0000-0400-000002000000}">
          <x14:formula1>
            <xm:f>'Datos listados'!$E$2:$E$9</xm:f>
          </x14:formula1>
          <xm:sqref>C12:F12</xm:sqref>
        </x14:dataValidation>
        <x14:dataValidation type="list" allowBlank="1" showInputMessage="1" showErrorMessage="1" xr:uid="{00000000-0002-0000-0400-000003000000}">
          <x14:formula1>
            <xm:f>'Datos listados'!$C$2:$C$12</xm:f>
          </x14:formula1>
          <xm:sqref>C10:F10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H18"/>
  <sheetViews>
    <sheetView workbookViewId="0">
      <selection activeCell="E13" sqref="E13"/>
    </sheetView>
  </sheetViews>
  <sheetFormatPr baseColWidth="10" defaultColWidth="11.5703125" defaultRowHeight="12.75" x14ac:dyDescent="0.2"/>
  <cols>
    <col min="1" max="3" width="11.5703125" style="10"/>
    <col min="4" max="4" width="23" style="10" customWidth="1"/>
    <col min="5" max="5" width="21.5703125" style="10" bestFit="1" customWidth="1"/>
    <col min="6" max="8" width="20.28515625" style="10" customWidth="1"/>
    <col min="9" max="16384" width="11.5703125" style="10"/>
  </cols>
  <sheetData>
    <row r="2" spans="4:8" x14ac:dyDescent="0.2">
      <c r="D2" s="402" t="s">
        <v>46</v>
      </c>
      <c r="E2" s="402"/>
      <c r="F2" s="402"/>
      <c r="G2" s="402"/>
      <c r="H2" s="402"/>
    </row>
    <row r="3" spans="4:8" x14ac:dyDescent="0.2">
      <c r="D3" s="403"/>
      <c r="E3" s="403"/>
      <c r="F3" s="403"/>
      <c r="G3" s="403"/>
      <c r="H3" s="403"/>
    </row>
    <row r="4" spans="4:8" ht="21.6" customHeight="1" x14ac:dyDescent="0.2">
      <c r="D4" s="27" t="s">
        <v>47</v>
      </c>
      <c r="E4" s="404" t="s">
        <v>48</v>
      </c>
      <c r="F4" s="404"/>
      <c r="G4" s="404"/>
      <c r="H4" s="404"/>
    </row>
    <row r="5" spans="4:8" ht="29.45" customHeight="1" x14ac:dyDescent="0.2">
      <c r="D5" s="27" t="s">
        <v>49</v>
      </c>
      <c r="E5" s="404" t="s">
        <v>50</v>
      </c>
      <c r="F5" s="404"/>
      <c r="G5" s="404"/>
      <c r="H5" s="404"/>
    </row>
    <row r="6" spans="4:8" ht="15" x14ac:dyDescent="0.2">
      <c r="D6" s="27" t="s">
        <v>22</v>
      </c>
      <c r="E6" s="404" t="s">
        <v>51</v>
      </c>
      <c r="F6" s="404"/>
      <c r="G6" s="404"/>
      <c r="H6" s="404"/>
    </row>
    <row r="7" spans="4:8" ht="15" x14ac:dyDescent="0.2">
      <c r="D7" s="27" t="s">
        <v>52</v>
      </c>
      <c r="E7" s="404" t="s">
        <v>53</v>
      </c>
      <c r="F7" s="404"/>
      <c r="G7" s="404"/>
      <c r="H7" s="404"/>
    </row>
    <row r="8" spans="4:8" ht="30" x14ac:dyDescent="0.2">
      <c r="D8" s="28" t="s">
        <v>54</v>
      </c>
      <c r="E8" s="405" t="s">
        <v>43</v>
      </c>
      <c r="F8" s="405"/>
      <c r="G8" s="405"/>
      <c r="H8" s="405"/>
    </row>
    <row r="10" spans="4:8" ht="15.75" x14ac:dyDescent="0.2">
      <c r="D10" s="395" t="s">
        <v>55</v>
      </c>
      <c r="E10" s="395"/>
      <c r="F10" s="395"/>
      <c r="G10" s="395"/>
      <c r="H10" s="395"/>
    </row>
    <row r="11" spans="4:8" ht="15" x14ac:dyDescent="0.2">
      <c r="D11" s="396" t="s">
        <v>56</v>
      </c>
      <c r="E11" s="398" t="s">
        <v>57</v>
      </c>
      <c r="F11" s="399"/>
      <c r="G11" s="399"/>
      <c r="H11" s="399"/>
    </row>
    <row r="12" spans="4:8" ht="15" x14ac:dyDescent="0.2">
      <c r="D12" s="397"/>
      <c r="E12" s="29">
        <v>2018</v>
      </c>
      <c r="F12" s="29">
        <v>2019</v>
      </c>
      <c r="G12" s="30">
        <v>2020</v>
      </c>
      <c r="H12" s="30">
        <v>2021</v>
      </c>
    </row>
    <row r="13" spans="4:8" ht="48" x14ac:dyDescent="0.2">
      <c r="D13" s="31" t="s">
        <v>58</v>
      </c>
      <c r="E13" s="32">
        <v>20</v>
      </c>
      <c r="F13" s="32">
        <v>25</v>
      </c>
      <c r="G13" s="32">
        <v>30</v>
      </c>
      <c r="H13" s="32">
        <v>30</v>
      </c>
    </row>
    <row r="14" spans="4:8" ht="24" x14ac:dyDescent="0.2">
      <c r="D14" s="33" t="s">
        <v>59</v>
      </c>
      <c r="E14" s="32">
        <v>30</v>
      </c>
      <c r="F14" s="32">
        <v>28</v>
      </c>
      <c r="G14" s="32">
        <v>33</v>
      </c>
      <c r="H14" s="32">
        <v>35</v>
      </c>
    </row>
    <row r="15" spans="4:8" ht="15" x14ac:dyDescent="0.2">
      <c r="D15" s="400" t="s">
        <v>60</v>
      </c>
      <c r="E15" s="401"/>
      <c r="F15" s="401"/>
      <c r="G15" s="401"/>
      <c r="H15" s="401"/>
    </row>
    <row r="16" spans="4:8" ht="15" x14ac:dyDescent="0.2">
      <c r="D16" s="34"/>
      <c r="E16" s="29">
        <v>2018</v>
      </c>
      <c r="F16" s="29">
        <v>2019</v>
      </c>
      <c r="G16" s="30">
        <v>2020</v>
      </c>
      <c r="H16" s="30">
        <v>2021</v>
      </c>
    </row>
    <row r="17" spans="4:8" ht="15" x14ac:dyDescent="0.2">
      <c r="D17" s="35" t="s">
        <v>61</v>
      </c>
      <c r="E17" s="36">
        <v>0.79300000000000004</v>
      </c>
      <c r="F17" s="36">
        <v>0.79900000000000004</v>
      </c>
      <c r="G17" s="36">
        <v>0.81499999999999995</v>
      </c>
      <c r="H17" s="36">
        <v>0.876</v>
      </c>
    </row>
    <row r="18" spans="4:8" ht="15" x14ac:dyDescent="0.2">
      <c r="D18" s="35" t="s">
        <v>62</v>
      </c>
      <c r="E18" s="37">
        <f>+E13/E14</f>
        <v>0.66666666666666663</v>
      </c>
      <c r="F18" s="37">
        <f t="shared" ref="F18:H18" si="0">+F13/F14</f>
        <v>0.8928571428571429</v>
      </c>
      <c r="G18" s="37">
        <f t="shared" si="0"/>
        <v>0.90909090909090906</v>
      </c>
      <c r="H18" s="37">
        <f t="shared" si="0"/>
        <v>0.8571428571428571</v>
      </c>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326"/>
      <c r="C1" s="326"/>
      <c r="D1" s="326"/>
      <c r="E1" s="326"/>
      <c r="F1" s="326"/>
      <c r="G1" s="326"/>
      <c r="H1" s="326"/>
      <c r="I1" s="326"/>
      <c r="J1" s="326"/>
      <c r="K1" s="326"/>
      <c r="L1" s="326"/>
      <c r="M1" s="326"/>
      <c r="N1" s="326"/>
      <c r="O1" s="326"/>
      <c r="P1" s="326"/>
      <c r="Q1" s="326"/>
      <c r="R1" s="326"/>
      <c r="S1" s="8"/>
      <c r="T1" s="8"/>
    </row>
    <row r="2" spans="2:28" ht="25.5" x14ac:dyDescent="0.35">
      <c r="B2" s="389" t="s">
        <v>31</v>
      </c>
      <c r="C2" s="389"/>
      <c r="D2" s="389"/>
      <c r="E2" s="389"/>
      <c r="F2" s="389"/>
      <c r="G2" s="389"/>
      <c r="H2" s="389"/>
      <c r="I2" s="389"/>
      <c r="J2" s="389"/>
      <c r="K2" s="389"/>
      <c r="L2" s="389"/>
      <c r="M2" s="389"/>
      <c r="N2" s="389"/>
      <c r="O2" s="389"/>
      <c r="P2" s="389"/>
      <c r="Q2" s="389"/>
      <c r="R2" s="389"/>
      <c r="S2" s="389"/>
      <c r="T2" s="1"/>
    </row>
    <row r="3" spans="2:28" ht="20.25" x14ac:dyDescent="0.3">
      <c r="B3" s="390" t="s">
        <v>89</v>
      </c>
      <c r="C3" s="390"/>
      <c r="D3" s="390"/>
      <c r="E3" s="390"/>
      <c r="F3" s="390"/>
      <c r="G3" s="390"/>
      <c r="H3" s="390"/>
      <c r="I3" s="390"/>
      <c r="J3" s="390"/>
      <c r="K3" s="390"/>
      <c r="L3" s="390"/>
      <c r="M3" s="390"/>
      <c r="N3" s="390"/>
      <c r="O3" s="390"/>
      <c r="P3" s="390"/>
      <c r="Q3" s="390"/>
      <c r="R3" s="390"/>
      <c r="S3" s="390"/>
      <c r="T3" s="1"/>
    </row>
    <row r="4" spans="2:28" ht="6" customHeight="1" x14ac:dyDescent="0.25">
      <c r="B4" s="391"/>
      <c r="C4" s="391"/>
      <c r="D4" s="391"/>
      <c r="E4" s="391"/>
      <c r="F4" s="391"/>
      <c r="G4" s="391"/>
      <c r="H4" s="391"/>
      <c r="I4" s="391"/>
      <c r="J4" s="391"/>
      <c r="K4" s="391"/>
      <c r="L4" s="391"/>
      <c r="M4" s="391"/>
      <c r="N4" s="391"/>
      <c r="O4" s="391"/>
      <c r="P4" s="391"/>
      <c r="Q4" s="391"/>
      <c r="R4" s="391"/>
      <c r="S4" s="391"/>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4"/>
      <c r="K8" s="26" t="s">
        <v>87</v>
      </c>
      <c r="L8" s="47"/>
      <c r="M8" s="45"/>
      <c r="N8" s="45"/>
      <c r="O8" s="45"/>
      <c r="P8" s="45"/>
      <c r="Q8" s="45"/>
      <c r="R8" s="45"/>
      <c r="S8" s="44"/>
      <c r="T8" s="1"/>
    </row>
    <row r="9" spans="2:28" ht="28.5" x14ac:dyDescent="0.25">
      <c r="B9" s="1"/>
      <c r="C9" s="1"/>
      <c r="D9" s="1"/>
      <c r="E9" s="1"/>
      <c r="F9" s="1"/>
      <c r="G9" s="1"/>
      <c r="H9" s="1"/>
      <c r="I9" s="1"/>
      <c r="J9" s="44"/>
      <c r="K9" s="48" t="s">
        <v>88</v>
      </c>
      <c r="L9" s="49"/>
      <c r="M9" s="46"/>
      <c r="N9" s="46"/>
      <c r="O9" s="46"/>
      <c r="P9" s="46"/>
      <c r="Q9" s="46"/>
      <c r="R9" s="46"/>
      <c r="S9" s="44"/>
      <c r="T9" s="1"/>
    </row>
    <row r="10" spans="2:28" x14ac:dyDescent="0.25">
      <c r="B10" s="26" t="s">
        <v>6</v>
      </c>
      <c r="C10" s="330" t="s">
        <v>2</v>
      </c>
      <c r="D10" s="330"/>
      <c r="E10" s="330"/>
      <c r="F10" s="330"/>
      <c r="G10" s="330"/>
      <c r="H10" s="330"/>
      <c r="I10" s="330"/>
      <c r="J10" s="330"/>
      <c r="K10" s="330"/>
      <c r="L10" s="330"/>
      <c r="M10" s="330"/>
      <c r="N10" s="330"/>
      <c r="O10" s="330"/>
      <c r="P10" s="330"/>
      <c r="Q10" s="330"/>
      <c r="R10" s="330"/>
      <c r="S10" s="330"/>
      <c r="T10" s="330"/>
      <c r="V10" s="5"/>
      <c r="W10" s="1" t="s">
        <v>25</v>
      </c>
      <c r="X10" s="5"/>
      <c r="Y10" s="6" t="s">
        <v>12</v>
      </c>
      <c r="Z10" s="5"/>
      <c r="AA10" s="1" t="s">
        <v>29</v>
      </c>
      <c r="AB10" s="1" t="s">
        <v>36</v>
      </c>
    </row>
    <row r="11" spans="2:28" x14ac:dyDescent="0.25">
      <c r="B11" s="9" t="s">
        <v>7</v>
      </c>
      <c r="C11" s="324" t="s">
        <v>68</v>
      </c>
      <c r="D11" s="324"/>
      <c r="E11" s="324"/>
      <c r="F11" s="324"/>
      <c r="G11" s="324"/>
      <c r="H11" s="324"/>
      <c r="I11" s="324"/>
      <c r="J11" s="324"/>
      <c r="K11" s="324"/>
      <c r="L11" s="324"/>
      <c r="M11" s="324"/>
      <c r="N11" s="324"/>
      <c r="O11" s="324"/>
      <c r="P11" s="324"/>
      <c r="Q11" s="324"/>
      <c r="R11" s="324"/>
      <c r="S11" s="324"/>
      <c r="T11" s="324"/>
      <c r="V11" s="3"/>
      <c r="W11" s="1" t="s">
        <v>27</v>
      </c>
      <c r="X11" s="3"/>
      <c r="Y11" s="6" t="s">
        <v>13</v>
      </c>
      <c r="Z11" s="4"/>
      <c r="AA11" s="1" t="s">
        <v>21</v>
      </c>
      <c r="AB11" s="1" t="s">
        <v>27</v>
      </c>
    </row>
    <row r="12" spans="2:28" x14ac:dyDescent="0.25">
      <c r="B12" s="9" t="s">
        <v>8</v>
      </c>
      <c r="C12" s="324" t="s">
        <v>9</v>
      </c>
      <c r="D12" s="324"/>
      <c r="E12" s="324"/>
      <c r="F12" s="324"/>
      <c r="G12" s="324"/>
      <c r="H12" s="324"/>
      <c r="I12" s="324"/>
      <c r="J12" s="324"/>
      <c r="K12" s="324"/>
      <c r="L12" s="324"/>
      <c r="M12" s="324"/>
      <c r="N12" s="324"/>
      <c r="O12" s="324"/>
      <c r="P12" s="324"/>
      <c r="Q12" s="324"/>
      <c r="R12" s="324"/>
      <c r="S12" s="324"/>
      <c r="T12" s="324"/>
      <c r="V12" s="4"/>
      <c r="W12" s="1" t="s">
        <v>26</v>
      </c>
      <c r="X12" s="4"/>
      <c r="Y12" s="6" t="s">
        <v>14</v>
      </c>
      <c r="AB12" s="1" t="s">
        <v>35</v>
      </c>
    </row>
    <row r="13" spans="2:28" x14ac:dyDescent="0.25">
      <c r="B13" s="9" t="s">
        <v>10</v>
      </c>
      <c r="C13" s="324" t="s">
        <v>11</v>
      </c>
      <c r="D13" s="324"/>
      <c r="E13" s="324"/>
      <c r="F13" s="324"/>
      <c r="G13" s="324"/>
      <c r="H13" s="324"/>
      <c r="I13" s="324"/>
      <c r="J13" s="324"/>
      <c r="K13" s="324"/>
      <c r="L13" s="324"/>
      <c r="M13" s="324"/>
      <c r="N13" s="324"/>
      <c r="O13" s="324"/>
      <c r="P13" s="324"/>
      <c r="Q13" s="324"/>
      <c r="R13" s="324"/>
      <c r="S13" s="324"/>
      <c r="T13" s="324"/>
      <c r="U13" s="10"/>
      <c r="V13" s="10"/>
      <c r="W13" s="10"/>
      <c r="AB13" s="1" t="s">
        <v>37</v>
      </c>
    </row>
    <row r="14" spans="2:28" x14ac:dyDescent="0.25">
      <c r="B14" s="385" t="s">
        <v>77</v>
      </c>
      <c r="C14" s="386"/>
      <c r="D14" s="386"/>
      <c r="E14" s="386"/>
      <c r="F14" s="386"/>
      <c r="G14" s="386"/>
      <c r="H14" s="386"/>
      <c r="I14" s="386"/>
      <c r="J14" s="386"/>
      <c r="K14" s="386"/>
      <c r="L14" s="386"/>
      <c r="M14" s="386"/>
      <c r="N14" s="386"/>
      <c r="O14" s="386"/>
      <c r="P14" s="386"/>
      <c r="Q14" s="386"/>
      <c r="R14" s="386"/>
      <c r="S14" s="386"/>
      <c r="T14" s="430"/>
      <c r="U14" s="10"/>
      <c r="V14" s="10"/>
      <c r="W14" s="10"/>
    </row>
    <row r="15" spans="2:28" x14ac:dyDescent="0.25">
      <c r="B15" s="42" t="s">
        <v>47</v>
      </c>
      <c r="C15" s="382" t="s">
        <v>90</v>
      </c>
      <c r="D15" s="383"/>
      <c r="E15" s="383"/>
      <c r="F15" s="383"/>
      <c r="G15" s="383"/>
      <c r="H15" s="383"/>
      <c r="I15" s="383"/>
      <c r="J15" s="383"/>
      <c r="K15" s="383"/>
      <c r="L15" s="383"/>
      <c r="M15" s="383"/>
      <c r="N15" s="383"/>
      <c r="O15" s="383"/>
      <c r="P15" s="383"/>
      <c r="Q15" s="383"/>
      <c r="R15" s="383"/>
      <c r="S15" s="383"/>
      <c r="T15" s="388"/>
      <c r="U15" s="10"/>
      <c r="V15" s="10"/>
      <c r="W15" s="10"/>
    </row>
    <row r="16" spans="2:28" x14ac:dyDescent="0.25">
      <c r="B16" s="42" t="s">
        <v>49</v>
      </c>
      <c r="C16" s="382" t="s">
        <v>90</v>
      </c>
      <c r="D16" s="383"/>
      <c r="E16" s="383"/>
      <c r="F16" s="383"/>
      <c r="G16" s="383"/>
      <c r="H16" s="383"/>
      <c r="I16" s="383"/>
      <c r="J16" s="383"/>
      <c r="K16" s="383"/>
      <c r="L16" s="383"/>
      <c r="M16" s="383"/>
      <c r="N16" s="383"/>
      <c r="O16" s="383"/>
      <c r="P16" s="383"/>
      <c r="Q16" s="383"/>
      <c r="R16" s="383"/>
      <c r="S16" s="383"/>
      <c r="T16" s="388"/>
      <c r="U16" s="10"/>
      <c r="V16" s="10"/>
      <c r="W16" s="10"/>
    </row>
    <row r="17" spans="2:24" x14ac:dyDescent="0.25">
      <c r="B17" s="42" t="s">
        <v>22</v>
      </c>
      <c r="C17" s="382" t="s">
        <v>91</v>
      </c>
      <c r="D17" s="383"/>
      <c r="E17" s="383"/>
      <c r="F17" s="383"/>
      <c r="G17" s="383"/>
      <c r="H17" s="383"/>
      <c r="I17" s="383"/>
      <c r="J17" s="383"/>
      <c r="K17" s="383"/>
      <c r="L17" s="383"/>
      <c r="M17" s="383"/>
      <c r="N17" s="383"/>
      <c r="O17" s="383"/>
      <c r="P17" s="383"/>
      <c r="Q17" s="383"/>
      <c r="R17" s="383"/>
      <c r="S17" s="383"/>
      <c r="T17" s="388"/>
      <c r="U17" s="10"/>
      <c r="V17" s="10"/>
      <c r="W17" s="10"/>
    </row>
    <row r="18" spans="2:24" x14ac:dyDescent="0.25">
      <c r="B18" s="42" t="s">
        <v>52</v>
      </c>
      <c r="C18" s="382" t="s">
        <v>53</v>
      </c>
      <c r="D18" s="383"/>
      <c r="E18" s="383"/>
      <c r="F18" s="383"/>
      <c r="G18" s="383"/>
      <c r="H18" s="383"/>
      <c r="I18" s="383"/>
      <c r="J18" s="383"/>
      <c r="K18" s="383"/>
      <c r="L18" s="383"/>
      <c r="M18" s="383"/>
      <c r="N18" s="383"/>
      <c r="O18" s="383"/>
      <c r="P18" s="383"/>
      <c r="Q18" s="383"/>
      <c r="R18" s="383"/>
      <c r="S18" s="383"/>
      <c r="T18" s="388"/>
      <c r="U18" s="10"/>
      <c r="V18" s="10"/>
      <c r="W18" s="10"/>
    </row>
    <row r="19" spans="2:24" ht="17.45" customHeight="1" x14ac:dyDescent="0.25">
      <c r="B19" s="431" t="s">
        <v>101</v>
      </c>
      <c r="C19" s="431"/>
      <c r="D19" s="431"/>
      <c r="E19" s="431"/>
      <c r="F19" s="431"/>
      <c r="G19" s="431"/>
      <c r="H19" s="431"/>
      <c r="I19" s="431"/>
      <c r="J19" s="431"/>
      <c r="K19" s="431"/>
      <c r="L19" s="431"/>
      <c r="M19" s="431"/>
      <c r="N19" s="431"/>
      <c r="O19" s="431"/>
      <c r="P19" s="431"/>
      <c r="Q19" s="431"/>
      <c r="R19" s="431"/>
      <c r="S19" s="431"/>
      <c r="T19" s="432"/>
      <c r="U19" s="10"/>
      <c r="V19" s="10"/>
      <c r="W19" s="10"/>
    </row>
    <row r="20" spans="2:24" x14ac:dyDescent="0.25">
      <c r="B20" s="9" t="s">
        <v>56</v>
      </c>
      <c r="C20" s="40" t="s">
        <v>92</v>
      </c>
      <c r="D20" s="40" t="s">
        <v>110</v>
      </c>
      <c r="E20" s="40" t="s">
        <v>93</v>
      </c>
      <c r="F20" s="40" t="s">
        <v>94</v>
      </c>
      <c r="G20" s="40" t="s">
        <v>95</v>
      </c>
      <c r="H20" s="40" t="s">
        <v>96</v>
      </c>
      <c r="I20" s="40" t="s">
        <v>97</v>
      </c>
      <c r="J20" s="40" t="s">
        <v>98</v>
      </c>
      <c r="K20" s="40" t="s">
        <v>99</v>
      </c>
      <c r="L20" s="40" t="s">
        <v>100</v>
      </c>
      <c r="M20" s="40"/>
      <c r="N20" s="40"/>
      <c r="O20" s="40"/>
      <c r="P20" s="40"/>
      <c r="Q20" s="40"/>
      <c r="R20" s="40"/>
      <c r="S20" s="40" t="s">
        <v>102</v>
      </c>
      <c r="T20" s="40" t="s">
        <v>103</v>
      </c>
      <c r="U20" s="10"/>
      <c r="V20" s="10"/>
      <c r="W20" s="10"/>
    </row>
    <row r="21" spans="2:24" ht="34.15" customHeight="1" x14ac:dyDescent="0.25">
      <c r="B21" s="43" t="s">
        <v>90</v>
      </c>
      <c r="C21" s="410" t="s">
        <v>106</v>
      </c>
      <c r="D21" s="411"/>
      <c r="E21" s="411"/>
      <c r="F21" s="411"/>
      <c r="G21" s="411"/>
      <c r="H21" s="411"/>
      <c r="I21" s="411"/>
      <c r="J21" s="411"/>
      <c r="K21" s="411"/>
      <c r="L21" s="411"/>
      <c r="M21" s="411"/>
      <c r="N21" s="411"/>
      <c r="O21" s="411"/>
      <c r="P21" s="411"/>
      <c r="Q21" s="411"/>
      <c r="R21" s="411"/>
      <c r="S21" s="414"/>
      <c r="T21" s="50">
        <v>500</v>
      </c>
      <c r="U21" s="10"/>
      <c r="V21" s="10"/>
      <c r="W21" s="10"/>
    </row>
    <row r="22" spans="2:24" ht="13.9" customHeight="1" x14ac:dyDescent="0.25">
      <c r="B22" s="408" t="s">
        <v>104</v>
      </c>
      <c r="C22" s="408"/>
      <c r="D22" s="408"/>
      <c r="E22" s="408"/>
      <c r="F22" s="408"/>
      <c r="G22" s="408"/>
      <c r="H22" s="408"/>
      <c r="I22" s="408"/>
      <c r="J22" s="408"/>
      <c r="K22" s="408"/>
      <c r="L22" s="408"/>
      <c r="M22" s="408"/>
      <c r="N22" s="408"/>
      <c r="O22" s="408"/>
      <c r="P22" s="408"/>
      <c r="Q22" s="408"/>
      <c r="R22" s="408"/>
      <c r="S22" s="408"/>
      <c r="T22" s="409"/>
      <c r="U22" s="10"/>
      <c r="V22" s="10"/>
      <c r="W22" s="10"/>
    </row>
    <row r="23" spans="2:24" x14ac:dyDescent="0.25">
      <c r="B23" s="40" t="s">
        <v>61</v>
      </c>
      <c r="C23" s="50">
        <v>700</v>
      </c>
      <c r="D23" s="53"/>
      <c r="E23" s="53"/>
      <c r="F23" s="53"/>
      <c r="G23" s="53"/>
      <c r="H23" s="53"/>
      <c r="I23" s="53"/>
      <c r="J23" s="53"/>
      <c r="K23" s="53"/>
      <c r="L23" s="53"/>
      <c r="M23" s="53"/>
      <c r="N23" s="53"/>
      <c r="O23" s="53"/>
      <c r="P23" s="53"/>
      <c r="Q23" s="53"/>
      <c r="R23" s="53"/>
      <c r="S23" s="53"/>
      <c r="T23" s="54"/>
      <c r="U23" s="10"/>
      <c r="V23" s="10"/>
      <c r="W23" s="10"/>
    </row>
    <row r="24" spans="2:24" x14ac:dyDescent="0.25">
      <c r="B24" s="40" t="s">
        <v>62</v>
      </c>
      <c r="C24" s="50">
        <f>+SUM(C21:T21)</f>
        <v>500</v>
      </c>
      <c r="D24" s="51"/>
      <c r="E24" s="52"/>
      <c r="F24" s="52"/>
      <c r="G24" s="52"/>
      <c r="H24" s="52"/>
      <c r="I24" s="52"/>
      <c r="J24" s="52"/>
      <c r="K24" s="52"/>
      <c r="L24" s="52"/>
      <c r="M24" s="52"/>
      <c r="N24" s="52"/>
      <c r="O24" s="52"/>
      <c r="P24" s="52"/>
      <c r="Q24" s="52"/>
      <c r="R24" s="52"/>
      <c r="S24" s="52"/>
      <c r="T24" s="55"/>
      <c r="U24" s="10"/>
      <c r="V24" s="10"/>
      <c r="W24" s="10"/>
    </row>
    <row r="25" spans="2:24" ht="151.15" customHeight="1" x14ac:dyDescent="0.25">
      <c r="B25" s="410"/>
      <c r="C25" s="411"/>
      <c r="D25" s="412"/>
      <c r="E25" s="412"/>
      <c r="F25" s="412"/>
      <c r="G25" s="412"/>
      <c r="H25" s="412"/>
      <c r="I25" s="412"/>
      <c r="J25" s="412"/>
      <c r="K25" s="412"/>
      <c r="L25" s="412"/>
      <c r="M25" s="412"/>
      <c r="N25" s="412"/>
      <c r="O25" s="412"/>
      <c r="P25" s="412"/>
      <c r="Q25" s="412"/>
      <c r="R25" s="412"/>
      <c r="S25" s="412"/>
      <c r="T25" s="413"/>
      <c r="U25" s="10"/>
      <c r="V25" s="10"/>
      <c r="W25" s="10"/>
    </row>
    <row r="26" spans="2:24" ht="18.75" customHeight="1" x14ac:dyDescent="0.25">
      <c r="B26" s="325" t="s">
        <v>3</v>
      </c>
      <c r="C26" s="325"/>
      <c r="D26" s="325"/>
      <c r="E26" s="325"/>
      <c r="F26" s="325"/>
      <c r="G26" s="325"/>
      <c r="H26" s="325"/>
      <c r="I26" s="325"/>
      <c r="J26" s="325"/>
      <c r="K26" s="16"/>
      <c r="L26" s="16"/>
      <c r="M26" s="325" t="s">
        <v>4</v>
      </c>
      <c r="N26" s="325"/>
      <c r="O26" s="325"/>
      <c r="P26" s="325"/>
      <c r="Q26" s="325"/>
      <c r="R26" s="325"/>
      <c r="S26" s="325" t="s">
        <v>19</v>
      </c>
      <c r="T26" s="325"/>
      <c r="U26" s="10"/>
      <c r="V26" s="10"/>
      <c r="W26" s="10"/>
    </row>
    <row r="27" spans="2:24" ht="28.5" customHeight="1" x14ac:dyDescent="0.25">
      <c r="B27" s="323" t="s">
        <v>0</v>
      </c>
      <c r="C27" s="418" t="s">
        <v>1</v>
      </c>
      <c r="D27" s="419"/>
      <c r="E27" s="309" t="s">
        <v>30</v>
      </c>
      <c r="F27" s="323" t="s">
        <v>20</v>
      </c>
      <c r="G27" s="309" t="s">
        <v>28</v>
      </c>
      <c r="H27" s="322" t="s">
        <v>17</v>
      </c>
      <c r="I27" s="323"/>
      <c r="J27" s="426" t="s">
        <v>18</v>
      </c>
      <c r="K27" s="427"/>
      <c r="L27" s="322" t="s">
        <v>22</v>
      </c>
      <c r="M27" s="322" t="s">
        <v>23</v>
      </c>
      <c r="N27" s="322" t="s">
        <v>5</v>
      </c>
      <c r="O27" s="309" t="s">
        <v>24</v>
      </c>
      <c r="P27" s="309" t="s">
        <v>32</v>
      </c>
      <c r="Q27" s="309" t="s">
        <v>33</v>
      </c>
      <c r="R27" s="319" t="s">
        <v>34</v>
      </c>
      <c r="S27" s="426" t="s">
        <v>5</v>
      </c>
      <c r="T27" s="427"/>
      <c r="U27" s="10"/>
      <c r="V27" s="10"/>
      <c r="W27" s="10"/>
    </row>
    <row r="28" spans="2:24" ht="18.600000000000001" customHeight="1" x14ac:dyDescent="0.25">
      <c r="B28" s="323"/>
      <c r="C28" s="420"/>
      <c r="D28" s="421"/>
      <c r="E28" s="309"/>
      <c r="F28" s="323"/>
      <c r="G28" s="309"/>
      <c r="H28" s="13" t="s">
        <v>15</v>
      </c>
      <c r="I28" s="13" t="s">
        <v>16</v>
      </c>
      <c r="J28" s="428"/>
      <c r="K28" s="429"/>
      <c r="L28" s="322"/>
      <c r="M28" s="322"/>
      <c r="N28" s="322"/>
      <c r="O28" s="309"/>
      <c r="P28" s="309"/>
      <c r="Q28" s="309"/>
      <c r="R28" s="319"/>
      <c r="S28" s="428"/>
      <c r="T28" s="429"/>
      <c r="U28" s="10"/>
      <c r="V28" s="10"/>
      <c r="W28" s="10"/>
    </row>
    <row r="29" spans="2:24" x14ac:dyDescent="0.25">
      <c r="B29" s="21"/>
      <c r="C29" s="406"/>
      <c r="D29" s="407"/>
      <c r="E29" s="23"/>
      <c r="F29" s="18"/>
      <c r="G29" s="17"/>
      <c r="H29" s="12"/>
      <c r="I29" s="12"/>
      <c r="J29" s="406"/>
      <c r="K29" s="407"/>
      <c r="L29" s="19"/>
      <c r="M29" s="11"/>
      <c r="N29" s="14"/>
      <c r="O29" s="20"/>
      <c r="P29" s="24"/>
      <c r="Q29" s="24"/>
      <c r="R29" s="25"/>
      <c r="S29" s="15"/>
      <c r="T29" s="7"/>
      <c r="U29" s="10"/>
      <c r="V29" s="10"/>
      <c r="W29" s="10"/>
    </row>
    <row r="30" spans="2:24" x14ac:dyDescent="0.25">
      <c r="B30" s="21"/>
      <c r="C30" s="406"/>
      <c r="D30" s="407"/>
      <c r="E30" s="22"/>
      <c r="F30" s="18"/>
      <c r="G30" s="17"/>
      <c r="H30" s="12"/>
      <c r="I30" s="12"/>
      <c r="J30" s="406"/>
      <c r="K30" s="407"/>
      <c r="L30" s="19"/>
      <c r="M30" s="11"/>
      <c r="N30" s="14"/>
      <c r="O30" s="20"/>
      <c r="P30" s="24"/>
      <c r="Q30" s="24"/>
      <c r="R30" s="25"/>
      <c r="S30" s="15"/>
      <c r="T30" s="7"/>
      <c r="U30" s="10"/>
      <c r="V30" s="10"/>
      <c r="W30" s="10"/>
      <c r="X30" s="10"/>
    </row>
    <row r="31" spans="2:24" x14ac:dyDescent="0.25">
      <c r="B31" s="21"/>
      <c r="C31" s="406"/>
      <c r="D31" s="407"/>
      <c r="E31" s="22"/>
      <c r="F31" s="18"/>
      <c r="G31" s="17"/>
      <c r="H31" s="12"/>
      <c r="I31" s="12"/>
      <c r="J31" s="406"/>
      <c r="K31" s="407"/>
      <c r="L31" s="19"/>
      <c r="M31" s="11"/>
      <c r="N31" s="14"/>
      <c r="O31" s="20"/>
      <c r="P31" s="24"/>
      <c r="Q31" s="24"/>
      <c r="R31" s="25"/>
      <c r="S31" s="15"/>
      <c r="T31" s="7"/>
      <c r="U31" s="10"/>
      <c r="V31" s="10"/>
      <c r="W31" s="10"/>
      <c r="X31" s="10"/>
    </row>
    <row r="32" spans="2:24" x14ac:dyDescent="0.25">
      <c r="B32" s="21"/>
      <c r="C32" s="406"/>
      <c r="D32" s="407"/>
      <c r="E32" s="22"/>
      <c r="F32" s="18"/>
      <c r="G32" s="17"/>
      <c r="H32" s="12"/>
      <c r="I32" s="12"/>
      <c r="J32" s="406"/>
      <c r="K32" s="407"/>
      <c r="L32" s="19"/>
      <c r="M32" s="11"/>
      <c r="N32" s="14"/>
      <c r="O32" s="20"/>
      <c r="P32" s="24"/>
      <c r="Q32" s="24"/>
      <c r="R32" s="25"/>
      <c r="S32" s="15"/>
      <c r="T32" s="7"/>
      <c r="U32" s="10"/>
      <c r="V32" s="10"/>
      <c r="W32" s="10"/>
      <c r="X32" s="10"/>
    </row>
    <row r="33" spans="2:24" x14ac:dyDescent="0.25">
      <c r="B33" s="21"/>
      <c r="C33" s="406"/>
      <c r="D33" s="407"/>
      <c r="E33" s="22"/>
      <c r="F33" s="18"/>
      <c r="G33" s="17"/>
      <c r="H33" s="12"/>
      <c r="I33" s="12"/>
      <c r="J33" s="406"/>
      <c r="K33" s="407"/>
      <c r="L33" s="19"/>
      <c r="M33" s="11"/>
      <c r="N33" s="14"/>
      <c r="O33" s="20"/>
      <c r="P33" s="24"/>
      <c r="Q33" s="24"/>
      <c r="R33" s="25"/>
      <c r="S33" s="15"/>
      <c r="T33" s="7"/>
      <c r="U33" s="10"/>
      <c r="V33" s="10"/>
      <c r="W33" s="10"/>
      <c r="X33" s="10"/>
    </row>
    <row r="34" spans="2:24" x14ac:dyDescent="0.25">
      <c r="B34" s="21"/>
      <c r="C34" s="406"/>
      <c r="D34" s="407"/>
      <c r="E34" s="22"/>
      <c r="F34" s="18"/>
      <c r="G34" s="17"/>
      <c r="H34" s="12"/>
      <c r="I34" s="12"/>
      <c r="J34" s="406"/>
      <c r="K34" s="407"/>
      <c r="L34" s="19"/>
      <c r="M34" s="11"/>
      <c r="N34" s="14"/>
      <c r="O34" s="20"/>
      <c r="P34" s="24"/>
      <c r="Q34" s="24"/>
      <c r="R34" s="25"/>
      <c r="S34" s="15"/>
      <c r="T34" s="7"/>
      <c r="U34" s="10"/>
      <c r="V34" s="10"/>
      <c r="W34" s="10"/>
      <c r="X34" s="10"/>
    </row>
    <row r="35" spans="2:24" x14ac:dyDescent="0.25">
      <c r="B35" s="21"/>
      <c r="C35" s="406"/>
      <c r="D35" s="407"/>
      <c r="E35" s="22"/>
      <c r="F35" s="18"/>
      <c r="G35" s="17"/>
      <c r="H35" s="12"/>
      <c r="I35" s="12"/>
      <c r="J35" s="406"/>
      <c r="K35" s="407"/>
      <c r="L35" s="19"/>
      <c r="M35" s="11"/>
      <c r="N35" s="14"/>
      <c r="O35" s="20"/>
      <c r="P35" s="24"/>
      <c r="Q35" s="24"/>
      <c r="R35" s="25"/>
      <c r="S35" s="15"/>
      <c r="T35" s="7"/>
      <c r="U35" s="10"/>
      <c r="V35" s="10"/>
      <c r="W35" s="10"/>
      <c r="X35" s="10"/>
    </row>
    <row r="36" spans="2:24" x14ac:dyDescent="0.25">
      <c r="B36" s="21"/>
      <c r="C36" s="406"/>
      <c r="D36" s="407"/>
      <c r="E36" s="22"/>
      <c r="F36" s="18"/>
      <c r="G36" s="17"/>
      <c r="H36" s="12"/>
      <c r="I36" s="12"/>
      <c r="J36" s="406"/>
      <c r="K36" s="407"/>
      <c r="L36" s="19"/>
      <c r="M36" s="11"/>
      <c r="N36" s="14"/>
      <c r="O36" s="20"/>
      <c r="P36" s="24"/>
      <c r="Q36" s="24"/>
      <c r="R36" s="25"/>
      <c r="S36" s="15"/>
      <c r="T36" s="7"/>
      <c r="U36" s="10"/>
      <c r="V36" s="10"/>
      <c r="W36" s="10"/>
      <c r="X36" s="10"/>
    </row>
    <row r="37" spans="2:24" x14ac:dyDescent="0.25">
      <c r="B37" s="21"/>
      <c r="C37" s="406"/>
      <c r="D37" s="407"/>
      <c r="E37" s="22"/>
      <c r="F37" s="18"/>
      <c r="G37" s="17"/>
      <c r="H37" s="12"/>
      <c r="I37" s="12"/>
      <c r="J37" s="406"/>
      <c r="K37" s="407"/>
      <c r="L37" s="19"/>
      <c r="M37" s="11"/>
      <c r="N37" s="14"/>
      <c r="O37" s="20"/>
      <c r="P37" s="24"/>
      <c r="Q37" s="24"/>
      <c r="R37" s="25"/>
      <c r="S37" s="15"/>
      <c r="T37" s="7"/>
      <c r="U37" s="10"/>
      <c r="V37" s="10"/>
      <c r="W37" s="10"/>
      <c r="X37" s="10"/>
    </row>
    <row r="38" spans="2:24" x14ac:dyDescent="0.25">
      <c r="B38" s="21"/>
      <c r="C38" s="406"/>
      <c r="D38" s="407"/>
      <c r="E38" s="22"/>
      <c r="F38" s="18"/>
      <c r="G38" s="17"/>
      <c r="H38" s="12"/>
      <c r="I38" s="12"/>
      <c r="J38" s="406"/>
      <c r="K38" s="407"/>
      <c r="L38" s="19"/>
      <c r="M38" s="11"/>
      <c r="N38" s="14"/>
      <c r="O38" s="20"/>
      <c r="P38" s="24"/>
      <c r="Q38" s="24"/>
      <c r="R38" s="25"/>
      <c r="S38" s="15"/>
      <c r="T38" s="7"/>
      <c r="U38" s="10"/>
      <c r="V38" s="10"/>
      <c r="W38" s="10"/>
      <c r="X38" s="10"/>
    </row>
    <row r="39" spans="2:24" x14ac:dyDescent="0.25">
      <c r="B39" s="21"/>
      <c r="C39" s="406"/>
      <c r="D39" s="407"/>
      <c r="E39" s="22"/>
      <c r="F39" s="18"/>
      <c r="G39" s="17"/>
      <c r="H39" s="12"/>
      <c r="I39" s="12"/>
      <c r="J39" s="406"/>
      <c r="K39" s="407"/>
      <c r="L39" s="19"/>
      <c r="M39" s="11"/>
      <c r="N39" s="14"/>
      <c r="O39" s="20"/>
      <c r="P39" s="24"/>
      <c r="Q39" s="24"/>
      <c r="R39" s="25"/>
      <c r="S39" s="15"/>
      <c r="T39" s="7"/>
      <c r="U39" s="10"/>
      <c r="V39" s="10"/>
      <c r="W39" s="10"/>
      <c r="X39" s="10"/>
    </row>
    <row r="40" spans="2:24" x14ac:dyDescent="0.25">
      <c r="B40" s="21"/>
      <c r="C40" s="406"/>
      <c r="D40" s="407"/>
      <c r="E40" s="22"/>
      <c r="F40" s="18"/>
      <c r="G40" s="17"/>
      <c r="H40" s="12"/>
      <c r="I40" s="12"/>
      <c r="J40" s="406"/>
      <c r="K40" s="407"/>
      <c r="L40" s="19"/>
      <c r="M40" s="11"/>
      <c r="N40" s="14"/>
      <c r="O40" s="20"/>
      <c r="P40" s="24"/>
      <c r="Q40" s="24"/>
      <c r="R40" s="25"/>
      <c r="S40" s="15"/>
      <c r="T40" s="7"/>
      <c r="U40" s="10"/>
      <c r="V40" s="10"/>
      <c r="W40" s="10"/>
      <c r="X40" s="10"/>
    </row>
    <row r="41" spans="2:24" x14ac:dyDescent="0.25">
      <c r="B41" s="21"/>
      <c r="C41" s="406"/>
      <c r="D41" s="407"/>
      <c r="E41" s="22"/>
      <c r="F41" s="18"/>
      <c r="G41" s="17"/>
      <c r="H41" s="12"/>
      <c r="I41" s="12"/>
      <c r="J41" s="406"/>
      <c r="K41" s="407"/>
      <c r="L41" s="19"/>
      <c r="M41" s="11"/>
      <c r="N41" s="14"/>
      <c r="O41" s="20"/>
      <c r="P41" s="24"/>
      <c r="Q41" s="24"/>
      <c r="R41" s="25"/>
      <c r="S41" s="15"/>
      <c r="T41" s="7"/>
      <c r="U41" s="10"/>
      <c r="V41" s="10"/>
      <c r="W41" s="10"/>
      <c r="X41" s="10"/>
    </row>
    <row r="42" spans="2:24" x14ac:dyDescent="0.25">
      <c r="B42" s="21"/>
      <c r="C42" s="406"/>
      <c r="D42" s="407"/>
      <c r="E42" s="22"/>
      <c r="F42" s="18"/>
      <c r="G42" s="17"/>
      <c r="H42" s="12"/>
      <c r="I42" s="12"/>
      <c r="J42" s="406"/>
      <c r="K42" s="407"/>
      <c r="L42" s="19"/>
      <c r="M42" s="11"/>
      <c r="N42" s="14"/>
      <c r="O42" s="20"/>
      <c r="P42" s="24"/>
      <c r="Q42" s="24"/>
      <c r="R42" s="25"/>
      <c r="S42" s="15"/>
      <c r="T42" s="7"/>
      <c r="U42" s="10"/>
      <c r="V42" s="10"/>
      <c r="W42" s="10"/>
      <c r="X42" s="10"/>
    </row>
    <row r="43" spans="2:24" x14ac:dyDescent="0.25">
      <c r="B43" s="21"/>
      <c r="C43" s="406"/>
      <c r="D43" s="407"/>
      <c r="E43" s="22"/>
      <c r="F43" s="18"/>
      <c r="G43" s="17"/>
      <c r="H43" s="12"/>
      <c r="I43" s="12"/>
      <c r="J43" s="406"/>
      <c r="K43" s="407"/>
      <c r="L43" s="19"/>
      <c r="M43" s="11"/>
      <c r="N43" s="14"/>
      <c r="O43" s="20"/>
      <c r="P43" s="24"/>
      <c r="Q43" s="24"/>
      <c r="R43" s="25"/>
      <c r="S43" s="15"/>
      <c r="T43" s="7"/>
      <c r="U43" s="10"/>
      <c r="V43" s="10"/>
      <c r="W43" s="10"/>
      <c r="X43" s="10"/>
    </row>
    <row r="44" spans="2:24" x14ac:dyDescent="0.25">
      <c r="B44" s="385" t="s">
        <v>105</v>
      </c>
      <c r="C44" s="386"/>
      <c r="D44" s="386"/>
      <c r="E44" s="386"/>
      <c r="F44" s="386"/>
      <c r="G44" s="386"/>
      <c r="H44" s="386"/>
      <c r="I44" s="386"/>
      <c r="J44" s="386"/>
      <c r="K44" s="386"/>
      <c r="L44" s="386"/>
      <c r="M44" s="386"/>
      <c r="N44" s="386"/>
      <c r="O44" s="386"/>
      <c r="P44" s="386"/>
      <c r="Q44" s="386"/>
      <c r="R44" s="386"/>
      <c r="S44" s="386"/>
      <c r="T44" s="430"/>
    </row>
    <row r="45" spans="2:24" x14ac:dyDescent="0.25">
      <c r="B45" s="42" t="s">
        <v>47</v>
      </c>
      <c r="C45" s="382" t="s">
        <v>107</v>
      </c>
      <c r="D45" s="383"/>
      <c r="E45" s="383"/>
      <c r="F45" s="383"/>
      <c r="G45" s="383"/>
      <c r="H45" s="383"/>
      <c r="I45" s="383"/>
      <c r="J45" s="383"/>
      <c r="K45" s="383"/>
      <c r="L45" s="383"/>
      <c r="M45" s="383"/>
      <c r="N45" s="383"/>
      <c r="O45" s="383"/>
      <c r="P45" s="383"/>
      <c r="Q45" s="383"/>
      <c r="R45" s="383"/>
      <c r="S45" s="383"/>
      <c r="T45" s="388"/>
    </row>
    <row r="46" spans="2:24" x14ac:dyDescent="0.25">
      <c r="B46" s="42" t="s">
        <v>49</v>
      </c>
      <c r="C46" s="382" t="s">
        <v>108</v>
      </c>
      <c r="D46" s="383"/>
      <c r="E46" s="383"/>
      <c r="F46" s="383"/>
      <c r="G46" s="383"/>
      <c r="H46" s="383"/>
      <c r="I46" s="383"/>
      <c r="J46" s="383"/>
      <c r="K46" s="383"/>
      <c r="L46" s="383"/>
      <c r="M46" s="383"/>
      <c r="N46" s="383"/>
      <c r="O46" s="383"/>
      <c r="P46" s="383"/>
      <c r="Q46" s="383"/>
      <c r="R46" s="383"/>
      <c r="S46" s="383"/>
      <c r="T46" s="388"/>
    </row>
    <row r="47" spans="2:24" x14ac:dyDescent="0.25">
      <c r="B47" s="42" t="s">
        <v>22</v>
      </c>
      <c r="C47" s="382" t="s">
        <v>114</v>
      </c>
      <c r="D47" s="383"/>
      <c r="E47" s="383"/>
      <c r="F47" s="383"/>
      <c r="G47" s="383"/>
      <c r="H47" s="383"/>
      <c r="I47" s="383"/>
      <c r="J47" s="383"/>
      <c r="K47" s="383"/>
      <c r="L47" s="383"/>
      <c r="M47" s="383"/>
      <c r="N47" s="383"/>
      <c r="O47" s="383"/>
      <c r="P47" s="383"/>
      <c r="Q47" s="383"/>
      <c r="R47" s="383"/>
      <c r="S47" s="383"/>
      <c r="T47" s="388"/>
    </row>
    <row r="48" spans="2:24" x14ac:dyDescent="0.25">
      <c r="B48" s="42" t="s">
        <v>52</v>
      </c>
      <c r="C48" s="382" t="s">
        <v>109</v>
      </c>
      <c r="D48" s="383"/>
      <c r="E48" s="383"/>
      <c r="F48" s="383"/>
      <c r="G48" s="383"/>
      <c r="H48" s="383"/>
      <c r="I48" s="383"/>
      <c r="J48" s="383"/>
      <c r="K48" s="383"/>
      <c r="L48" s="383"/>
      <c r="M48" s="383"/>
      <c r="N48" s="383"/>
      <c r="O48" s="383"/>
      <c r="P48" s="383"/>
      <c r="Q48" s="383"/>
      <c r="R48" s="383"/>
      <c r="S48" s="383"/>
      <c r="T48" s="388"/>
    </row>
    <row r="49" spans="2:20" x14ac:dyDescent="0.25">
      <c r="B49" s="431" t="s">
        <v>101</v>
      </c>
      <c r="C49" s="431"/>
      <c r="D49" s="431"/>
      <c r="E49" s="431"/>
      <c r="F49" s="431"/>
      <c r="G49" s="431"/>
      <c r="H49" s="431"/>
      <c r="I49" s="431"/>
      <c r="J49" s="431"/>
      <c r="K49" s="431"/>
      <c r="L49" s="431"/>
      <c r="M49" s="431"/>
      <c r="N49" s="431"/>
      <c r="O49" s="431"/>
      <c r="P49" s="431"/>
      <c r="Q49" s="431"/>
      <c r="R49" s="431"/>
      <c r="S49" s="431"/>
      <c r="T49" s="432"/>
    </row>
    <row r="50" spans="2:20" x14ac:dyDescent="0.25">
      <c r="B50" s="9" t="s">
        <v>56</v>
      </c>
      <c r="C50" s="415" t="s">
        <v>111</v>
      </c>
      <c r="D50" s="416"/>
      <c r="E50" s="416"/>
      <c r="F50" s="417"/>
      <c r="G50" s="415" t="s">
        <v>112</v>
      </c>
      <c r="H50" s="416"/>
      <c r="I50" s="416"/>
      <c r="J50" s="417"/>
      <c r="K50" s="415" t="s">
        <v>113</v>
      </c>
      <c r="L50" s="416"/>
      <c r="M50" s="416"/>
      <c r="N50" s="416"/>
      <c r="O50" s="416"/>
      <c r="P50" s="416"/>
      <c r="Q50" s="416"/>
      <c r="R50" s="416"/>
      <c r="S50" s="416"/>
      <c r="T50" s="417"/>
    </row>
    <row r="51" spans="2:20" ht="37.9" customHeight="1" x14ac:dyDescent="0.25">
      <c r="B51" s="43" t="s">
        <v>90</v>
      </c>
      <c r="C51" s="422"/>
      <c r="D51" s="423"/>
      <c r="E51" s="423"/>
      <c r="F51" s="423"/>
      <c r="G51" s="424"/>
      <c r="H51" s="424"/>
      <c r="I51" s="424"/>
      <c r="J51" s="424"/>
      <c r="K51" s="422">
        <v>0.5</v>
      </c>
      <c r="L51" s="423"/>
      <c r="M51" s="423"/>
      <c r="N51" s="423"/>
      <c r="O51" s="423"/>
      <c r="P51" s="423"/>
      <c r="Q51" s="423"/>
      <c r="R51" s="423"/>
      <c r="S51" s="423"/>
      <c r="T51" s="425"/>
    </row>
    <row r="52" spans="2:20" x14ac:dyDescent="0.25">
      <c r="B52" s="408" t="s">
        <v>104</v>
      </c>
      <c r="C52" s="408"/>
      <c r="D52" s="408"/>
      <c r="E52" s="408"/>
      <c r="F52" s="408"/>
      <c r="G52" s="408"/>
      <c r="H52" s="408"/>
      <c r="I52" s="408"/>
      <c r="J52" s="408"/>
      <c r="K52" s="408"/>
      <c r="L52" s="408"/>
      <c r="M52" s="408"/>
      <c r="N52" s="408"/>
      <c r="O52" s="408"/>
      <c r="P52" s="408"/>
      <c r="Q52" s="408"/>
      <c r="R52" s="408"/>
      <c r="S52" s="408"/>
      <c r="T52" s="409"/>
    </row>
    <row r="53" spans="2:20" x14ac:dyDescent="0.25">
      <c r="B53" s="40" t="s">
        <v>61</v>
      </c>
      <c r="C53" s="56">
        <v>0.95</v>
      </c>
      <c r="D53" s="57"/>
      <c r="E53" s="53"/>
      <c r="F53" s="53"/>
      <c r="G53" s="53"/>
      <c r="H53" s="53"/>
      <c r="I53" s="53"/>
      <c r="J53" s="53"/>
      <c r="K53" s="53"/>
      <c r="L53" s="53"/>
      <c r="M53" s="53"/>
      <c r="N53" s="53"/>
      <c r="O53" s="53"/>
      <c r="P53" s="53"/>
      <c r="Q53" s="53"/>
      <c r="R53" s="53"/>
      <c r="S53" s="53"/>
      <c r="T53" s="54"/>
    </row>
    <row r="54" spans="2:20" x14ac:dyDescent="0.25">
      <c r="B54" s="40" t="s">
        <v>62</v>
      </c>
      <c r="C54" s="56">
        <f>+K51</f>
        <v>0.5</v>
      </c>
      <c r="D54" s="58"/>
      <c r="E54" s="52"/>
      <c r="F54" s="52"/>
      <c r="G54" s="52"/>
      <c r="H54" s="52"/>
      <c r="I54" s="52"/>
      <c r="J54" s="52"/>
      <c r="K54" s="52"/>
      <c r="L54" s="52"/>
      <c r="M54" s="52"/>
      <c r="N54" s="52"/>
      <c r="O54" s="52"/>
      <c r="P54" s="52"/>
      <c r="Q54" s="52"/>
      <c r="R54" s="52"/>
      <c r="S54" s="52"/>
      <c r="T54" s="55"/>
    </row>
    <row r="55" spans="2:20" ht="162" customHeight="1" x14ac:dyDescent="0.25">
      <c r="B55" s="410"/>
      <c r="C55" s="411"/>
      <c r="D55" s="412"/>
      <c r="E55" s="412"/>
      <c r="F55" s="412"/>
      <c r="G55" s="412"/>
      <c r="H55" s="412"/>
      <c r="I55" s="412"/>
      <c r="J55" s="412"/>
      <c r="K55" s="412"/>
      <c r="L55" s="412"/>
      <c r="M55" s="412"/>
      <c r="N55" s="412"/>
      <c r="O55" s="412"/>
      <c r="P55" s="412"/>
      <c r="Q55" s="412"/>
      <c r="R55" s="412"/>
      <c r="S55" s="412"/>
      <c r="T55" s="413"/>
    </row>
    <row r="56" spans="2:20" ht="72" customHeight="1" x14ac:dyDescent="0.25"/>
  </sheetData>
  <sheetProtection formatCells="0" formatColumns="0" formatRows="0"/>
  <mergeCells count="7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 ref="B44:T44"/>
    <mergeCell ref="C45:T45"/>
    <mergeCell ref="C46:T46"/>
    <mergeCell ref="C47:T47"/>
    <mergeCell ref="B49:T49"/>
    <mergeCell ref="B14:T14"/>
    <mergeCell ref="C15:T15"/>
    <mergeCell ref="C16:T16"/>
    <mergeCell ref="C17:T17"/>
    <mergeCell ref="B19:T19"/>
    <mergeCell ref="L27:L28"/>
    <mergeCell ref="J27:K28"/>
    <mergeCell ref="B22:T22"/>
    <mergeCell ref="B25:T25"/>
    <mergeCell ref="S27:T28"/>
    <mergeCell ref="O27:O28"/>
    <mergeCell ref="M26:R26"/>
    <mergeCell ref="H27:I27"/>
    <mergeCell ref="B26:J26"/>
    <mergeCell ref="Q27:Q28"/>
    <mergeCell ref="B27:B28"/>
    <mergeCell ref="C32:D32"/>
    <mergeCell ref="C33:D33"/>
    <mergeCell ref="C34:D34"/>
    <mergeCell ref="C35:D35"/>
    <mergeCell ref="C36:D36"/>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C37:D37"/>
    <mergeCell ref="C38:D38"/>
    <mergeCell ref="C39:D39"/>
    <mergeCell ref="C40:D40"/>
    <mergeCell ref="C41:D41"/>
  </mergeCells>
  <conditionalFormatting sqref="M29:M43">
    <cfRule type="cellIs" dxfId="5" priority="405" operator="equal">
      <formula>$W$12</formula>
    </cfRule>
  </conditionalFormatting>
  <dataValidations count="2">
    <dataValidation type="list" allowBlank="1" showInputMessage="1" showErrorMessage="1" sqref="M29:M43" xr:uid="{00000000-0002-0000-0600-000000000000}">
      <formula1>$W$10:$W$12</formula1>
    </dataValidation>
    <dataValidation type="list" allowBlank="1" showInputMessage="1" showErrorMessage="1" sqref="C11:T11" xr:uid="{00000000-0002-0000-06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2000000}">
          <x14:formula1>
            <xm:f>'Datos listados'!$E$2:$E$9</xm:f>
          </x14:formula1>
          <xm:sqref>C12:T12</xm:sqref>
        </x14:dataValidation>
        <x14:dataValidation type="list" allowBlank="1" showInputMessage="1" showErrorMessage="1" xr:uid="{00000000-0002-0000-0600-000003000000}">
          <x14:formula1>
            <xm:f>'Datos listados'!$F$2:$F$16</xm:f>
          </x14:formula1>
          <xm:sqref>C13:T13</xm:sqref>
        </x14:dataValidation>
        <x14:dataValidation type="list" allowBlank="1" showInputMessage="1" showErrorMessage="1" xr:uid="{00000000-0002-0000-06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Matriz Plan. Anual -Antigua</vt:lpstr>
      <vt:lpstr>Propuesta Final Matriz POA </vt:lpstr>
      <vt:lpstr>Insumos</vt:lpstr>
      <vt:lpstr>Datos listados</vt:lpstr>
      <vt:lpstr>DPyD (2)</vt:lpstr>
      <vt:lpstr>VCR</vt:lpstr>
      <vt:lpstr>DPyD</vt:lpstr>
      <vt:lpstr>'Matriz Plan. Anual -Antigua'!Área_de_impresión</vt:lpstr>
      <vt:lpstr>'Propuesta Final Matriz POA '!Área_de_impresión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Wendy Tavarez Bonilla</cp:lastModifiedBy>
  <cp:lastPrinted>2022-03-21T15:26:14Z</cp:lastPrinted>
  <dcterms:created xsi:type="dcterms:W3CDTF">2002-04-25T12:39:12Z</dcterms:created>
  <dcterms:modified xsi:type="dcterms:W3CDTF">2022-10-10T13:00:09Z</dcterms:modified>
</cp:coreProperties>
</file>