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20" windowWidth="18915" windowHeight="10230"/>
  </bookViews>
  <sheets>
    <sheet name="Hoja1" sheetId="1" r:id="rId1"/>
    <sheet name="Hoja2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H140" i="1" l="1"/>
  <c r="H139" i="1"/>
  <c r="H137" i="1"/>
  <c r="H136" i="1"/>
  <c r="H135" i="1"/>
  <c r="H134" i="1"/>
  <c r="H133" i="1"/>
  <c r="H132" i="1"/>
  <c r="H131" i="1"/>
  <c r="H130" i="1"/>
  <c r="F109" i="1"/>
  <c r="F108" i="1" l="1"/>
  <c r="F41" i="1"/>
  <c r="F102" i="1"/>
  <c r="F105" i="1"/>
  <c r="F103" i="1"/>
  <c r="E105" i="1"/>
  <c r="E103" i="1"/>
  <c r="E98" i="1"/>
  <c r="F94" i="1"/>
  <c r="F93" i="1"/>
  <c r="E94" i="1" l="1"/>
  <c r="E88" i="1"/>
  <c r="E86" i="1"/>
  <c r="E82" i="1"/>
  <c r="E78" i="1"/>
  <c r="E76" i="1"/>
  <c r="E71" i="1"/>
  <c r="E69" i="1"/>
  <c r="E66" i="1"/>
  <c r="E58" i="1"/>
  <c r="E55" i="1"/>
  <c r="E51" i="1"/>
  <c r="E48" i="1"/>
  <c r="E45" i="1"/>
  <c r="E42" i="1"/>
  <c r="F64" i="1" s="1"/>
  <c r="E33" i="1"/>
  <c r="E29" i="1"/>
  <c r="E25" i="1"/>
  <c r="E21" i="1"/>
  <c r="E20" i="1" s="1"/>
</calcChain>
</file>

<file path=xl/sharedStrings.xml><?xml version="1.0" encoding="utf-8"?>
<sst xmlns="http://schemas.openxmlformats.org/spreadsheetml/2006/main" count="177" uniqueCount="174">
  <si>
    <t>(En RD$)</t>
  </si>
  <si>
    <t>RD$</t>
  </si>
  <si>
    <t>DISPONIBLE PARA EL PERIODO</t>
  </si>
  <si>
    <t>DESEMBOLSOS EFECTUADOS</t>
  </si>
  <si>
    <t>Objeto</t>
  </si>
  <si>
    <t>Cuenta</t>
  </si>
  <si>
    <t>Subcuenta</t>
  </si>
  <si>
    <t>DESCRIPCIÓN DE CUENTAS</t>
  </si>
  <si>
    <t>01</t>
  </si>
  <si>
    <t>SERVICIOS PERSONALES</t>
  </si>
  <si>
    <t>SUELDOS PARA CARGOS FIJOS</t>
  </si>
  <si>
    <t>Sueldos fijos</t>
  </si>
  <si>
    <t>Sueldos fijos personal en tramite de pension</t>
  </si>
  <si>
    <t>Personal Contratado y/o Igualado</t>
  </si>
  <si>
    <t>Compensacioon horas extras</t>
  </si>
  <si>
    <t>Compensación por servicios de Seguridad</t>
  </si>
  <si>
    <t>Comp. Por Resultados</t>
  </si>
  <si>
    <t>Contribuciones al seguro de salud</t>
  </si>
  <si>
    <t>Contribuciones al seguro de pensión (TSS)</t>
  </si>
  <si>
    <t>Contribuciones al seguro de riesgo laboral</t>
  </si>
  <si>
    <t>SERVICIOS NO PERSONALES</t>
  </si>
  <si>
    <t>Electricidad</t>
  </si>
  <si>
    <t>Agua</t>
  </si>
  <si>
    <t>Impresión y encuadernación</t>
  </si>
  <si>
    <t>VIÁTICOS</t>
  </si>
  <si>
    <t>Viáticos dentro del país</t>
  </si>
  <si>
    <t>Viaticos fuera del pais</t>
  </si>
  <si>
    <t>TRANSPORTE Y ALMACENAJE</t>
  </si>
  <si>
    <t>Pasajes</t>
  </si>
  <si>
    <t>Peajes</t>
  </si>
  <si>
    <t>Seguros de bienes muebles</t>
  </si>
  <si>
    <t>Seguros de personas</t>
  </si>
  <si>
    <t>Obras menores</t>
  </si>
  <si>
    <t>Maquinarias y equipos</t>
  </si>
  <si>
    <t>OTROS SERVICIOS NO PERSONALES</t>
  </si>
  <si>
    <t>Comisiones y gastos bancarios</t>
  </si>
  <si>
    <t>Subtotal Servicios No Personales</t>
  </si>
  <si>
    <t>03</t>
  </si>
  <si>
    <t>MATERIALES Y SUMINISTROS</t>
  </si>
  <si>
    <t>ALIMENTOS Y PRODUCTOS AGROFORESTALES</t>
  </si>
  <si>
    <t>Alimentos y bebidas para personas (actividades)</t>
  </si>
  <si>
    <t>Productos agroforestar y pecuarios</t>
  </si>
  <si>
    <t>TEXTILES Y VESTUARIOS</t>
  </si>
  <si>
    <t>Prenda de vestir</t>
  </si>
  <si>
    <t>PRODUCTOS DE PAPEL, CARTÓN E IMPRESOS</t>
  </si>
  <si>
    <t>Papel de escritorio</t>
  </si>
  <si>
    <t>Productos de papel y cartón</t>
  </si>
  <si>
    <t>Productos de artes Graficas(Logos y Letreros)</t>
  </si>
  <si>
    <t>Especies timbradas y valoradas</t>
  </si>
  <si>
    <t>COMBUSTIBLES, LUBRICANTES, PRODUCTOS QUÍMICOS Y CONEXOS</t>
  </si>
  <si>
    <t>PRODUCTOS DE CUERO, CAUCHO Y PLASTICOS</t>
  </si>
  <si>
    <t>Llantas y neumaticos</t>
  </si>
  <si>
    <t>Articulos de caucho</t>
  </si>
  <si>
    <t>Productos de plasticos</t>
  </si>
  <si>
    <t>Productos de Minerales Metalicos y no Metalicos</t>
  </si>
  <si>
    <t>Productos Metalicos</t>
  </si>
  <si>
    <t>PRODUCTOS Y ÚTILES VARIOS</t>
  </si>
  <si>
    <t>Material de limpieza</t>
  </si>
  <si>
    <t>Utiles de escritorio, oficina y enseñanza</t>
  </si>
  <si>
    <t>Utiles de cocina y comerdor</t>
  </si>
  <si>
    <t>Productos eléctricos y afines</t>
  </si>
  <si>
    <t>Subtotal Materiales y Suministros</t>
  </si>
  <si>
    <t>TRANSFERENCIA CORRIENTES AL SECTOR PRIVADO</t>
  </si>
  <si>
    <t>Ayudas y donaciones</t>
  </si>
  <si>
    <t>Becas y viajes de estudios</t>
  </si>
  <si>
    <t>06</t>
  </si>
  <si>
    <t>Subtotal Activos no Financieros</t>
  </si>
  <si>
    <t>CONSTRUCCIONES Y MEJORAS</t>
  </si>
  <si>
    <t>Edificacion y mejoras</t>
  </si>
  <si>
    <t>OTROS ACTIVOS</t>
  </si>
  <si>
    <t>Programas de computacion</t>
  </si>
  <si>
    <t>Subtotal de Desembolsos</t>
  </si>
  <si>
    <t>BALANCE DISPONIBLE AL CORTE</t>
  </si>
  <si>
    <t>DEPARTAMENTO ADMINISTRATIVO FINANCIERO</t>
  </si>
  <si>
    <t>DISTRIBUCIÓN PORCENTUAL</t>
  </si>
  <si>
    <t>EJECUCIÓN PRESUPUESTARIA</t>
  </si>
  <si>
    <t>Servicios Personales</t>
  </si>
  <si>
    <t>Servicios No Personales</t>
  </si>
  <si>
    <t>Materiales y Suministros</t>
  </si>
  <si>
    <t>Transferencias Corrientes</t>
  </si>
  <si>
    <t>Activos no Financieros</t>
  </si>
  <si>
    <t>Construcciones y Mejoras</t>
  </si>
  <si>
    <t>Otros Activos</t>
  </si>
  <si>
    <t xml:space="preserve"> </t>
  </si>
  <si>
    <t>Subtotal General Desembolsos</t>
  </si>
  <si>
    <t>BALANCE DISPONIBLE</t>
  </si>
  <si>
    <t>2.1.1.1</t>
  </si>
  <si>
    <t>2.1.1.3</t>
  </si>
  <si>
    <t>2.1.1.2</t>
  </si>
  <si>
    <t>COMPENSACION</t>
  </si>
  <si>
    <t>2.1</t>
  </si>
  <si>
    <t>2.1.2.2.02</t>
  </si>
  <si>
    <t>2.1.2.2.05</t>
  </si>
  <si>
    <t>2.1.2.2.06</t>
  </si>
  <si>
    <t>CONTRIBUCIONES</t>
  </si>
  <si>
    <t>2.1.5.1</t>
  </si>
  <si>
    <t>2.1.5.2</t>
  </si>
  <si>
    <t>2.1.5.3</t>
  </si>
  <si>
    <t>SERVICIOS BASICOS</t>
  </si>
  <si>
    <t>2.2.1.1</t>
  </si>
  <si>
    <t>Radiocomunicación</t>
  </si>
  <si>
    <t>2.2.1.2</t>
  </si>
  <si>
    <t>Serv. Telefonico de Larga Distancia</t>
  </si>
  <si>
    <t>2.2.1.3</t>
  </si>
  <si>
    <t>Telefono local</t>
  </si>
  <si>
    <t>2.2.1.5</t>
  </si>
  <si>
    <t>Serv. De Internet y Television por cable</t>
  </si>
  <si>
    <t>2.2.1.6</t>
  </si>
  <si>
    <t>2.2.1.7</t>
  </si>
  <si>
    <t>2.2.1.8</t>
  </si>
  <si>
    <t>Recoleccion de residuos Sólidos</t>
  </si>
  <si>
    <t>2.2.2.1</t>
  </si>
  <si>
    <t>Publicidad y Propaganda</t>
  </si>
  <si>
    <t>2.2.2.2</t>
  </si>
  <si>
    <t>2.2.3.1</t>
  </si>
  <si>
    <t>2.2.3.2</t>
  </si>
  <si>
    <t>2.3</t>
  </si>
  <si>
    <t>2.4</t>
  </si>
  <si>
    <t>2.2.4.1</t>
  </si>
  <si>
    <t>2.2.4.4</t>
  </si>
  <si>
    <t>ALQUILERES Y RENTAS</t>
  </si>
  <si>
    <t>2.2.5.1</t>
  </si>
  <si>
    <t>Edificios y rentas de edificios y locales</t>
  </si>
  <si>
    <t>2.2.6.3</t>
  </si>
  <si>
    <t>2.2.6.2</t>
  </si>
  <si>
    <t>SERV. DE CONSERVACION, REPARACIONES MENORES</t>
  </si>
  <si>
    <t>2.2.7.1</t>
  </si>
  <si>
    <t>2.2.7.2</t>
  </si>
  <si>
    <t>2.2.8.2</t>
  </si>
  <si>
    <t>2.2.8.5</t>
  </si>
  <si>
    <t>Fumigacion, Lavanderia, Limpieza e Higiene</t>
  </si>
  <si>
    <t>2.2.8.7</t>
  </si>
  <si>
    <t>Servicios Tecnicos y Profesionales</t>
  </si>
  <si>
    <t>2.2.8.8</t>
  </si>
  <si>
    <t>Impuestos, derechos y tasas</t>
  </si>
  <si>
    <t>2.2.8.9</t>
  </si>
  <si>
    <t>Otros gastos operativos</t>
  </si>
  <si>
    <t>2.3.1.1</t>
  </si>
  <si>
    <t>2.3.1.3</t>
  </si>
  <si>
    <t>2.3.2.3</t>
  </si>
  <si>
    <t>2.3.3.1</t>
  </si>
  <si>
    <t>2.3.3.2</t>
  </si>
  <si>
    <t>2.3.3.3</t>
  </si>
  <si>
    <t>2.3.3.6</t>
  </si>
  <si>
    <t>PRODUCTOS FARMACEUTICOS</t>
  </si>
  <si>
    <t>2.3.4.1</t>
  </si>
  <si>
    <t>Productos Medicinales</t>
  </si>
  <si>
    <t>2.3.5.3</t>
  </si>
  <si>
    <t>2.3.5.4</t>
  </si>
  <si>
    <t>2.3.5.5</t>
  </si>
  <si>
    <t>2.3.6.1</t>
  </si>
  <si>
    <t>Productos de cemento, cal, asbesto, yeso y arcilla</t>
  </si>
  <si>
    <t>2.3.6.2</t>
  </si>
  <si>
    <t>Productos de vidrio, loza y porcelana</t>
  </si>
  <si>
    <t>2.3.6.3</t>
  </si>
  <si>
    <t>2.3.7.1</t>
  </si>
  <si>
    <t>Combustible y lubricantes</t>
  </si>
  <si>
    <t>2.3.9.1</t>
  </si>
  <si>
    <t>2.3.9.2</t>
  </si>
  <si>
    <t>2.3.9.5</t>
  </si>
  <si>
    <t>2.3.9.6</t>
  </si>
  <si>
    <t>2.4.1.2</t>
  </si>
  <si>
    <t>2.4.1.4</t>
  </si>
  <si>
    <t>BIENES MUEBLES, INMUEBLES E INTANGIBLES</t>
  </si>
  <si>
    <t>Mobiliario y Equipo</t>
  </si>
  <si>
    <t>2.6.1.1</t>
  </si>
  <si>
    <t>Muebles de oficina y estanteria</t>
  </si>
  <si>
    <t>2.6.8.3</t>
  </si>
  <si>
    <t>Programas de informatica y base de datos</t>
  </si>
  <si>
    <t>TOTAL INGRESOS POR PARTIDAS PRESUPUESTARIAS,ENERO, 2014 (PRESUPUESTO ASIGNADO 2014)</t>
  </si>
  <si>
    <t>EJECUCIÓN PRESUPUESTARIA,  2014</t>
  </si>
  <si>
    <t>Período del 01/01/2014 al 31/12/2014</t>
  </si>
  <si>
    <t>Subtotal Servicios Personales</t>
  </si>
  <si>
    <t>BALANCE DISPONIBLE PARA COMPROMISOS PENDIENTES AL 31/12/2014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</si>
</sst>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€_-;\-* #,##0.00\ _€_-;_-* &quot;-&quot;??\ _€_-;_-@_-"/>
    <numFmt numFmtId="164" formatCode="_(* #,##0.00_);_(* \(#,##0.00\);_(* &quot;-&quot;??_);_(@_)"/>
    <numFmt numFmtId="165" formatCode="_-* #,##0.00_-;\-* #,##0.00_-;_-* &quot;-&quot;??_-;_-@_-"/>
    <numFmt numFmtId="166" formatCode="&quot;RD$&quot;#,##0.00"/>
    <numFmt numFmtId="167" formatCode="0.0%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u/>
      <sz val="10"/>
      <name val="Arial"/>
      <family val="2"/>
    </font>
    <font>
      <sz val="10"/>
      <color indexed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i/>
      <sz val="10"/>
      <name val="Arial"/>
      <family val="2"/>
    </font>
    <font>
      <sz val="11"/>
      <name val="Calibri"/>
      <family val="2"/>
    </font>
    <font>
      <b/>
      <sz val="10"/>
      <color indexed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6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 applyNumberFormat="0" applyFont="0" applyFill="0" applyBorder="0" applyProtection="0">
      <alignment wrapText="1"/>
    </xf>
    <xf numFmtId="9" fontId="1" fillId="0" borderId="0" applyFont="0" applyFill="0" applyBorder="0" applyAlignment="0" applyProtection="0"/>
  </cellStyleXfs>
  <cellXfs count="86">
    <xf numFmtId="0" fontId="0" fillId="0" borderId="0" xfId="0"/>
    <xf numFmtId="0" fontId="0" fillId="0" borderId="0" xfId="0"/>
    <xf numFmtId="0" fontId="1" fillId="0" borderId="0" xfId="1"/>
    <xf numFmtId="0" fontId="3" fillId="0" borderId="0" xfId="1" applyFont="1"/>
    <xf numFmtId="165" fontId="3" fillId="0" borderId="0" xfId="2" applyFont="1"/>
    <xf numFmtId="0" fontId="2" fillId="0" borderId="0" xfId="4" applyFont="1" applyFill="1" applyBorder="1" applyAlignment="1">
      <alignment horizontal="center" vertical="center"/>
    </xf>
    <xf numFmtId="0" fontId="3" fillId="0" borderId="0" xfId="4" applyFont="1" applyFill="1" applyBorder="1" applyAlignment="1">
      <alignment horizontal="left" vertical="center"/>
    </xf>
    <xf numFmtId="0" fontId="1" fillId="0" borderId="0" xfId="1" applyAlignment="1">
      <alignment horizontal="left"/>
    </xf>
    <xf numFmtId="0" fontId="1" fillId="0" borderId="0" xfId="1" applyBorder="1" applyAlignment="1">
      <alignment horizontal="left"/>
    </xf>
    <xf numFmtId="0" fontId="2" fillId="0" borderId="0" xfId="1" applyFont="1" applyBorder="1"/>
    <xf numFmtId="0" fontId="2" fillId="0" borderId="0" xfId="1" applyFont="1" applyBorder="1" applyAlignment="1">
      <alignment horizontal="center"/>
    </xf>
    <xf numFmtId="0" fontId="5" fillId="0" borderId="0" xfId="4" applyFont="1" applyBorder="1" applyAlignment="1">
      <alignment wrapText="1"/>
    </xf>
    <xf numFmtId="0" fontId="3" fillId="0" borderId="0" xfId="4" applyFont="1" applyFill="1" applyBorder="1" applyAlignment="1">
      <alignment horizontal="center" vertical="center"/>
    </xf>
    <xf numFmtId="0" fontId="1" fillId="0" borderId="0" xfId="1" applyBorder="1" applyAlignment="1">
      <alignment horizontal="center"/>
    </xf>
    <xf numFmtId="0" fontId="7" fillId="0" borderId="1" xfId="4" applyFont="1" applyBorder="1">
      <alignment wrapText="1"/>
    </xf>
    <xf numFmtId="0" fontId="2" fillId="0" borderId="0" xfId="4" applyFont="1">
      <alignment wrapText="1"/>
    </xf>
    <xf numFmtId="0" fontId="3" fillId="0" borderId="0" xfId="1" applyFont="1" applyBorder="1"/>
    <xf numFmtId="165" fontId="3" fillId="0" borderId="0" xfId="2" applyFont="1" applyBorder="1"/>
    <xf numFmtId="0" fontId="2" fillId="0" borderId="0" xfId="1" applyFont="1" applyBorder="1" applyAlignment="1">
      <alignment horizontal="left"/>
    </xf>
    <xf numFmtId="165" fontId="2" fillId="0" borderId="0" xfId="2" applyFont="1" applyBorder="1"/>
    <xf numFmtId="0" fontId="2" fillId="0" borderId="0" xfId="4" applyFont="1" applyFill="1" applyBorder="1" applyAlignment="1">
      <alignment horizontal="left" vertical="center"/>
    </xf>
    <xf numFmtId="0" fontId="3" fillId="0" borderId="0" xfId="1" applyFont="1" applyBorder="1" applyAlignment="1">
      <alignment horizontal="center"/>
    </xf>
    <xf numFmtId="0" fontId="2" fillId="0" borderId="0" xfId="1" applyFont="1" applyBorder="1" applyAlignment="1">
      <alignment wrapText="1"/>
    </xf>
    <xf numFmtId="164" fontId="2" fillId="0" borderId="0" xfId="3" applyFont="1" applyFill="1" applyBorder="1" applyAlignment="1">
      <alignment horizontal="right"/>
    </xf>
    <xf numFmtId="164" fontId="3" fillId="0" borderId="0" xfId="3" applyFont="1" applyFill="1" applyBorder="1" applyAlignment="1">
      <alignment horizontal="right"/>
    </xf>
    <xf numFmtId="165" fontId="2" fillId="0" borderId="0" xfId="2" applyFont="1"/>
    <xf numFmtId="166" fontId="5" fillId="0" borderId="0" xfId="2" applyNumberFormat="1" applyFont="1" applyBorder="1"/>
    <xf numFmtId="0" fontId="3" fillId="0" borderId="0" xfId="1" applyFont="1" applyFill="1" applyBorder="1"/>
    <xf numFmtId="14" fontId="3" fillId="0" borderId="0" xfId="4" applyNumberFormat="1" applyFont="1" applyAlignment="1">
      <alignment horizontal="left" wrapText="1"/>
    </xf>
    <xf numFmtId="165" fontId="3" fillId="0" borderId="0" xfId="2" applyFont="1" applyFill="1"/>
    <xf numFmtId="167" fontId="3" fillId="0" borderId="0" xfId="5" applyNumberFormat="1" applyFont="1" applyAlignment="1">
      <alignment wrapText="1"/>
    </xf>
    <xf numFmtId="165" fontId="5" fillId="0" borderId="0" xfId="2" applyFont="1" applyBorder="1" applyAlignment="1">
      <alignment horizontal="center"/>
    </xf>
    <xf numFmtId="165" fontId="8" fillId="0" borderId="0" xfId="2" applyFont="1"/>
    <xf numFmtId="4" fontId="3" fillId="0" borderId="0" xfId="4" applyNumberFormat="1" applyFont="1" applyBorder="1">
      <alignment wrapText="1"/>
    </xf>
    <xf numFmtId="0" fontId="6" fillId="2" borderId="0" xfId="4" applyFont="1" applyFill="1" applyBorder="1" applyAlignment="1">
      <alignment horizontal="center" vertical="center"/>
    </xf>
    <xf numFmtId="0" fontId="2" fillId="2" borderId="0" xfId="4" applyFont="1" applyFill="1" applyBorder="1" applyAlignment="1">
      <alignment horizontal="center" vertical="center"/>
    </xf>
    <xf numFmtId="12" fontId="5" fillId="2" borderId="0" xfId="2" applyNumberFormat="1" applyFont="1" applyFill="1" applyBorder="1" applyAlignment="1">
      <alignment horizontal="right" vertical="center"/>
    </xf>
    <xf numFmtId="49" fontId="2" fillId="2" borderId="0" xfId="4" applyNumberFormat="1" applyFont="1" applyFill="1" applyBorder="1" applyAlignment="1">
      <alignment horizontal="center" vertical="center"/>
    </xf>
    <xf numFmtId="0" fontId="2" fillId="2" borderId="0" xfId="4" applyFont="1" applyFill="1" applyBorder="1" applyAlignment="1">
      <alignment horizontal="left" vertical="center"/>
    </xf>
    <xf numFmtId="0" fontId="5" fillId="2" borderId="0" xfId="4" applyFont="1" applyFill="1" applyBorder="1" applyAlignment="1">
      <alignment horizontal="left" vertical="center"/>
    </xf>
    <xf numFmtId="164" fontId="2" fillId="2" borderId="0" xfId="3" applyFont="1" applyFill="1" applyBorder="1" applyAlignment="1">
      <alignment horizontal="right"/>
    </xf>
    <xf numFmtId="49" fontId="2" fillId="2" borderId="0" xfId="1" applyNumberFormat="1" applyFont="1" applyFill="1" applyBorder="1" applyAlignment="1">
      <alignment horizontal="center"/>
    </xf>
    <xf numFmtId="0" fontId="5" fillId="2" borderId="0" xfId="1" applyFont="1" applyFill="1" applyBorder="1"/>
    <xf numFmtId="0" fontId="2" fillId="2" borderId="0" xfId="1" applyFont="1" applyFill="1" applyBorder="1" applyAlignment="1">
      <alignment horizontal="center"/>
    </xf>
    <xf numFmtId="0" fontId="1" fillId="2" borderId="0" xfId="1" applyFill="1" applyBorder="1" applyAlignment="1">
      <alignment horizontal="center"/>
    </xf>
    <xf numFmtId="164" fontId="3" fillId="2" borderId="0" xfId="3" applyFont="1" applyFill="1" applyBorder="1" applyAlignment="1">
      <alignment horizontal="right"/>
    </xf>
    <xf numFmtId="165" fontId="5" fillId="2" borderId="0" xfId="2" applyFont="1" applyFill="1" applyBorder="1"/>
    <xf numFmtId="4" fontId="9" fillId="0" borderId="3" xfId="2" applyNumberFormat="1" applyFont="1" applyBorder="1" applyAlignment="1"/>
    <xf numFmtId="4" fontId="10" fillId="0" borderId="0" xfId="2" applyNumberFormat="1" applyFont="1" applyBorder="1" applyAlignment="1"/>
    <xf numFmtId="4" fontId="10" fillId="0" borderId="4" xfId="2" applyNumberFormat="1" applyFont="1" applyBorder="1" applyAlignment="1"/>
    <xf numFmtId="0" fontId="3" fillId="0" borderId="0" xfId="1" applyFont="1" applyBorder="1" applyAlignment="1">
      <alignment horizontal="left"/>
    </xf>
    <xf numFmtId="165" fontId="11" fillId="0" borderId="0" xfId="2" applyFont="1" applyBorder="1"/>
    <xf numFmtId="165" fontId="2" fillId="0" borderId="0" xfId="2" applyFont="1" applyFill="1"/>
    <xf numFmtId="165" fontId="3" fillId="0" borderId="0" xfId="2" applyFont="1" applyFill="1" applyAlignment="1">
      <alignment horizontal="center"/>
    </xf>
    <xf numFmtId="0" fontId="2" fillId="0" borderId="0" xfId="1" applyFont="1" applyFill="1" applyBorder="1"/>
    <xf numFmtId="0" fontId="5" fillId="0" borderId="0" xfId="1" applyFont="1" applyFill="1" applyBorder="1"/>
    <xf numFmtId="0" fontId="5" fillId="0" borderId="0" xfId="1" applyFont="1" applyAlignment="1">
      <alignment horizontal="center"/>
    </xf>
    <xf numFmtId="0" fontId="12" fillId="0" borderId="0" xfId="1" applyFont="1" applyAlignment="1">
      <alignment vertical="center"/>
    </xf>
    <xf numFmtId="0" fontId="2" fillId="3" borderId="0" xfId="1" applyFont="1" applyFill="1" applyBorder="1" applyAlignment="1">
      <alignment horizontal="center"/>
    </xf>
    <xf numFmtId="0" fontId="2" fillId="3" borderId="0" xfId="1" applyFont="1" applyFill="1" applyBorder="1"/>
    <xf numFmtId="0" fontId="2" fillId="4" borderId="0" xfId="1" applyFont="1" applyFill="1" applyBorder="1"/>
    <xf numFmtId="165" fontId="13" fillId="0" borderId="0" xfId="2" applyFont="1"/>
    <xf numFmtId="0" fontId="1" fillId="3" borderId="0" xfId="1" applyFill="1" applyBorder="1" applyAlignment="1">
      <alignment horizontal="center"/>
    </xf>
    <xf numFmtId="164" fontId="3" fillId="3" borderId="0" xfId="3" applyFont="1" applyFill="1" applyBorder="1" applyAlignment="1">
      <alignment horizontal="right"/>
    </xf>
    <xf numFmtId="0" fontId="5" fillId="3" borderId="0" xfId="1" applyFont="1" applyFill="1" applyBorder="1" applyAlignment="1">
      <alignment horizontal="center"/>
    </xf>
    <xf numFmtId="0" fontId="5" fillId="3" borderId="0" xfId="1" applyFont="1" applyFill="1" applyBorder="1"/>
    <xf numFmtId="4" fontId="5" fillId="3" borderId="0" xfId="4" applyNumberFormat="1" applyFont="1" applyFill="1" applyBorder="1">
      <alignment wrapText="1"/>
    </xf>
    <xf numFmtId="165" fontId="2" fillId="5" borderId="0" xfId="2" applyFont="1" applyFill="1"/>
    <xf numFmtId="0" fontId="1" fillId="4" borderId="0" xfId="1" applyFill="1" applyBorder="1" applyAlignment="1">
      <alignment horizontal="center"/>
    </xf>
    <xf numFmtId="164" fontId="3" fillId="4" borderId="0" xfId="3" applyFont="1" applyFill="1" applyBorder="1" applyAlignment="1">
      <alignment horizontal="right"/>
    </xf>
    <xf numFmtId="165" fontId="3" fillId="0" borderId="0" xfId="5" applyNumberFormat="1" applyFont="1"/>
    <xf numFmtId="4" fontId="0" fillId="0" borderId="0" xfId="0" applyNumberFormat="1"/>
    <xf numFmtId="43" fontId="0" fillId="0" borderId="0" xfId="0" applyNumberFormat="1"/>
    <xf numFmtId="0" fontId="2" fillId="6" borderId="0" xfId="1" applyFont="1" applyFill="1" applyBorder="1"/>
    <xf numFmtId="165" fontId="3" fillId="7" borderId="0" xfId="2" applyFont="1" applyFill="1" applyBorder="1"/>
    <xf numFmtId="165" fontId="2" fillId="7" borderId="0" xfId="2" applyFont="1" applyFill="1" applyBorder="1"/>
    <xf numFmtId="164" fontId="0" fillId="7" borderId="0" xfId="0" applyNumberFormat="1" applyFill="1"/>
    <xf numFmtId="0" fontId="1" fillId="7" borderId="0" xfId="1" applyFill="1" applyBorder="1" applyAlignment="1">
      <alignment horizontal="center"/>
    </xf>
    <xf numFmtId="0" fontId="5" fillId="7" borderId="0" xfId="1" applyFont="1" applyFill="1" applyBorder="1"/>
    <xf numFmtId="164" fontId="3" fillId="7" borderId="0" xfId="3" applyFont="1" applyFill="1" applyBorder="1" applyAlignment="1">
      <alignment horizontal="right"/>
    </xf>
    <xf numFmtId="165" fontId="5" fillId="7" borderId="2" xfId="2" applyFont="1" applyFill="1" applyBorder="1"/>
    <xf numFmtId="165" fontId="2" fillId="0" borderId="0" xfId="2" applyFont="1" applyAlignment="1">
      <alignment horizontal="center"/>
    </xf>
    <xf numFmtId="0" fontId="4" fillId="0" borderId="0" xfId="4" applyFont="1" applyBorder="1" applyAlignment="1">
      <alignment horizontal="center" wrapText="1"/>
    </xf>
    <xf numFmtId="0" fontId="5" fillId="0" borderId="0" xfId="1" applyFont="1" applyAlignment="1">
      <alignment horizontal="center"/>
    </xf>
    <xf numFmtId="0" fontId="2" fillId="2" borderId="0" xfId="1" applyFont="1" applyFill="1" applyBorder="1" applyAlignment="1">
      <alignment horizontal="center"/>
    </xf>
    <xf numFmtId="0" fontId="1" fillId="0" borderId="0" xfId="1" applyFont="1" applyBorder="1" applyAlignment="1">
      <alignment horizontal="left"/>
    </xf>
  </cellXfs>
  <cellStyles count="6">
    <cellStyle name="Comma_D2006" xfId="2"/>
    <cellStyle name="Millares 2" xfId="3"/>
    <cellStyle name="Normal" xfId="0" builtinId="0"/>
    <cellStyle name="Normal 2" xfId="1"/>
    <cellStyle name="Normal_D2006" xfId="4"/>
    <cellStyle name="Porcentaje 2" xfId="5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0"/>
  <sheetViews>
    <sheetView tabSelected="1" workbookViewId="0">
      <selection activeCell="A14" sqref="A14"/>
    </sheetView>
  </sheetViews>
  <sheetFormatPr baseColWidth="10" defaultRowHeight="15" x14ac:dyDescent="0.25"/>
  <cols>
    <col min="4" max="4" width="63.28515625" bestFit="1" customWidth="1"/>
    <col min="5" max="5" width="14.85546875" bestFit="1" customWidth="1"/>
    <col min="6" max="6" width="18.7109375" bestFit="1" customWidth="1"/>
    <col min="7" max="7" width="31.5703125" bestFit="1" customWidth="1"/>
    <col min="8" max="8" width="14.85546875" bestFit="1" customWidth="1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3" spans="1:8" x14ac:dyDescent="0.25">
      <c r="A3" s="2"/>
      <c r="B3" s="2"/>
      <c r="C3" s="2"/>
      <c r="D3" s="57"/>
      <c r="E3" s="2"/>
      <c r="F3" s="2"/>
      <c r="G3" s="2"/>
      <c r="H3" s="2"/>
    </row>
    <row r="5" spans="1:8" x14ac:dyDescent="0.25">
      <c r="A5" s="2"/>
      <c r="B5" s="2"/>
      <c r="C5" s="2"/>
      <c r="D5" s="2"/>
      <c r="E5" s="57"/>
      <c r="F5" s="2"/>
      <c r="G5" s="2"/>
      <c r="H5" s="2"/>
    </row>
    <row r="6" spans="1:8" ht="18" x14ac:dyDescent="0.25">
      <c r="A6" s="82"/>
      <c r="B6" s="82"/>
      <c r="C6" s="82"/>
      <c r="D6" s="82"/>
      <c r="E6" s="82"/>
      <c r="F6" s="82"/>
      <c r="G6" s="11"/>
      <c r="H6" s="11"/>
    </row>
    <row r="7" spans="1:8" x14ac:dyDescent="0.25">
      <c r="A7" s="7"/>
      <c r="B7" s="7"/>
      <c r="C7" s="7"/>
      <c r="D7" s="3"/>
      <c r="E7" s="2"/>
      <c r="F7" s="2"/>
      <c r="G7" s="2"/>
      <c r="H7" s="2"/>
    </row>
    <row r="8" spans="1:8" ht="15.75" x14ac:dyDescent="0.25">
      <c r="A8" s="83" t="s">
        <v>170</v>
      </c>
      <c r="B8" s="83"/>
      <c r="C8" s="83"/>
      <c r="D8" s="83"/>
      <c r="E8" s="83"/>
      <c r="F8" s="83"/>
      <c r="G8" s="2"/>
      <c r="H8" s="2"/>
    </row>
    <row r="9" spans="1:8" ht="15.75" x14ac:dyDescent="0.25">
      <c r="A9" s="83" t="s">
        <v>171</v>
      </c>
      <c r="B9" s="83"/>
      <c r="C9" s="83"/>
      <c r="D9" s="83"/>
      <c r="E9" s="83"/>
      <c r="F9" s="83"/>
      <c r="G9" s="2"/>
      <c r="H9" s="2"/>
    </row>
    <row r="10" spans="1:8" ht="15.75" x14ac:dyDescent="0.25">
      <c r="A10" s="83" t="s">
        <v>0</v>
      </c>
      <c r="B10" s="83"/>
      <c r="C10" s="83"/>
      <c r="D10" s="83"/>
      <c r="E10" s="83"/>
      <c r="F10" s="83"/>
      <c r="G10" s="2"/>
      <c r="H10" s="2"/>
    </row>
    <row r="11" spans="1:8" ht="15.75" x14ac:dyDescent="0.25">
      <c r="A11" s="56"/>
      <c r="B11" s="56"/>
      <c r="C11" s="56"/>
      <c r="D11" s="56"/>
      <c r="E11" s="56"/>
      <c r="F11" s="56"/>
      <c r="G11" s="2"/>
      <c r="H11" s="2"/>
    </row>
    <row r="12" spans="1:8" ht="15.75" x14ac:dyDescent="0.25">
      <c r="A12" s="56"/>
      <c r="B12" s="56"/>
      <c r="C12" s="56"/>
      <c r="D12" s="56"/>
      <c r="E12" s="56"/>
      <c r="F12" s="56"/>
      <c r="G12" s="2"/>
      <c r="H12" s="2"/>
    </row>
    <row r="13" spans="1:8" ht="15.75" x14ac:dyDescent="0.25">
      <c r="A13" s="8"/>
      <c r="B13" s="8"/>
      <c r="C13" s="8"/>
      <c r="D13" s="16"/>
      <c r="E13" s="17"/>
      <c r="F13" s="31" t="s">
        <v>1</v>
      </c>
      <c r="G13" s="2"/>
      <c r="H13" s="2"/>
    </row>
    <row r="14" spans="1:8" x14ac:dyDescent="0.25">
      <c r="A14" s="85" t="s">
        <v>173</v>
      </c>
      <c r="B14" s="50"/>
      <c r="C14" s="18"/>
      <c r="D14" s="9"/>
      <c r="E14" s="19"/>
      <c r="F14" s="48"/>
      <c r="G14" s="2"/>
      <c r="H14" s="2"/>
    </row>
    <row r="15" spans="1:8" ht="15.75" thickBot="1" x14ac:dyDescent="0.3">
      <c r="A15" s="50" t="s">
        <v>169</v>
      </c>
      <c r="B15" s="50"/>
      <c r="C15" s="18"/>
      <c r="D15" s="9"/>
      <c r="E15" s="19"/>
      <c r="F15" s="49">
        <v>383883443</v>
      </c>
      <c r="G15" s="2"/>
      <c r="H15" s="2"/>
    </row>
    <row r="16" spans="1:8" ht="15.75" thickBot="1" x14ac:dyDescent="0.3">
      <c r="A16" s="18" t="s">
        <v>2</v>
      </c>
      <c r="B16" s="18"/>
      <c r="C16" s="8"/>
      <c r="D16" s="16"/>
      <c r="E16" s="19"/>
      <c r="F16" s="47">
        <v>383883443</v>
      </c>
      <c r="G16" s="2"/>
      <c r="H16" s="2"/>
    </row>
    <row r="17" spans="1:7" ht="16.5" thickTop="1" x14ac:dyDescent="0.25">
      <c r="A17" s="18"/>
      <c r="B17" s="8"/>
      <c r="C17" s="8"/>
      <c r="D17" s="16"/>
      <c r="E17" s="19"/>
      <c r="F17" s="26"/>
      <c r="G17" s="2"/>
    </row>
    <row r="18" spans="1:7" ht="15.75" x14ac:dyDescent="0.25">
      <c r="A18" s="84" t="s">
        <v>3</v>
      </c>
      <c r="B18" s="84"/>
      <c r="C18" s="84"/>
      <c r="D18" s="84"/>
      <c r="E18" s="84"/>
      <c r="F18" s="26"/>
      <c r="G18" s="29"/>
    </row>
    <row r="19" spans="1:7" ht="15.75" x14ac:dyDescent="0.25">
      <c r="A19" s="34" t="s">
        <v>4</v>
      </c>
      <c r="B19" s="34" t="s">
        <v>5</v>
      </c>
      <c r="C19" s="34" t="s">
        <v>6</v>
      </c>
      <c r="D19" s="35" t="s">
        <v>7</v>
      </c>
      <c r="E19" s="36">
        <v>2014</v>
      </c>
      <c r="F19" s="17"/>
      <c r="G19" s="29"/>
    </row>
    <row r="20" spans="1:7" ht="15.75" x14ac:dyDescent="0.25">
      <c r="A20" s="37" t="s">
        <v>8</v>
      </c>
      <c r="B20" s="38"/>
      <c r="C20" s="38"/>
      <c r="D20" s="39" t="s">
        <v>9</v>
      </c>
      <c r="E20" s="40">
        <f>E21+E25+E29+E33</f>
        <v>11286769.439999999</v>
      </c>
      <c r="F20" s="17"/>
      <c r="G20" s="53"/>
    </row>
    <row r="21" spans="1:7" x14ac:dyDescent="0.25">
      <c r="A21" s="12"/>
      <c r="B21" s="5" t="s">
        <v>90</v>
      </c>
      <c r="C21" s="12"/>
      <c r="D21" s="20" t="s">
        <v>10</v>
      </c>
      <c r="E21" s="23">
        <f>E22+E23+E24</f>
        <v>9006008.5</v>
      </c>
      <c r="F21" s="17"/>
      <c r="G21" s="29"/>
    </row>
    <row r="22" spans="1:7" x14ac:dyDescent="0.25">
      <c r="A22" s="12"/>
      <c r="B22" s="12">
        <v>111</v>
      </c>
      <c r="C22" s="12" t="s">
        <v>86</v>
      </c>
      <c r="D22" s="6" t="s">
        <v>11</v>
      </c>
      <c r="E22" s="24">
        <v>7277416.75</v>
      </c>
      <c r="F22" s="51"/>
      <c r="G22" s="29"/>
    </row>
    <row r="23" spans="1:7" s="1" customFormat="1" x14ac:dyDescent="0.25">
      <c r="A23" s="12"/>
      <c r="B23" s="12">
        <v>121</v>
      </c>
      <c r="C23" s="12" t="s">
        <v>88</v>
      </c>
      <c r="D23" s="6" t="s">
        <v>13</v>
      </c>
      <c r="E23" s="24">
        <v>1587328</v>
      </c>
      <c r="F23" s="51"/>
      <c r="G23" s="29"/>
    </row>
    <row r="24" spans="1:7" x14ac:dyDescent="0.25">
      <c r="A24" s="12"/>
      <c r="B24" s="12">
        <v>112</v>
      </c>
      <c r="C24" s="12" t="s">
        <v>87</v>
      </c>
      <c r="D24" s="6" t="s">
        <v>12</v>
      </c>
      <c r="E24" s="24">
        <v>141263.75</v>
      </c>
      <c r="F24" s="51"/>
      <c r="G24" s="29"/>
    </row>
    <row r="25" spans="1:7" x14ac:dyDescent="0.25">
      <c r="A25" s="5"/>
      <c r="B25" s="5"/>
      <c r="C25" s="5"/>
      <c r="D25" s="20" t="s">
        <v>89</v>
      </c>
      <c r="E25" s="23">
        <f>E26+E27+E28</f>
        <v>456000</v>
      </c>
      <c r="F25" s="17"/>
      <c r="G25" s="29"/>
    </row>
    <row r="26" spans="1:7" x14ac:dyDescent="0.25">
      <c r="A26" s="5"/>
      <c r="B26" s="5"/>
      <c r="C26" s="12" t="s">
        <v>91</v>
      </c>
      <c r="D26" s="6" t="s">
        <v>14</v>
      </c>
      <c r="E26" s="24">
        <v>0</v>
      </c>
      <c r="F26" s="17"/>
      <c r="G26" s="29"/>
    </row>
    <row r="27" spans="1:7" x14ac:dyDescent="0.25">
      <c r="A27" s="12"/>
      <c r="B27" s="12"/>
      <c r="C27" s="12" t="s">
        <v>92</v>
      </c>
      <c r="D27" s="6" t="s">
        <v>15</v>
      </c>
      <c r="E27" s="24">
        <v>456000</v>
      </c>
      <c r="F27" s="17"/>
      <c r="G27" s="29"/>
    </row>
    <row r="28" spans="1:7" x14ac:dyDescent="0.25">
      <c r="A28" s="12"/>
      <c r="B28" s="12"/>
      <c r="C28" s="12" t="s">
        <v>93</v>
      </c>
      <c r="D28" s="6" t="s">
        <v>16</v>
      </c>
      <c r="E28" s="24">
        <v>0</v>
      </c>
      <c r="F28" s="17"/>
      <c r="G28" s="29"/>
    </row>
    <row r="29" spans="1:7" x14ac:dyDescent="0.25">
      <c r="A29" s="12"/>
      <c r="B29" s="12" t="s">
        <v>90</v>
      </c>
      <c r="C29" s="12"/>
      <c r="D29" s="20" t="s">
        <v>94</v>
      </c>
      <c r="E29" s="23">
        <f>E30+E31+E32</f>
        <v>1256375.8599999999</v>
      </c>
      <c r="F29" s="17"/>
      <c r="G29" s="29"/>
    </row>
    <row r="30" spans="1:7" x14ac:dyDescent="0.25">
      <c r="A30" s="12"/>
      <c r="B30" s="12">
        <v>191</v>
      </c>
      <c r="C30" s="12" t="s">
        <v>95</v>
      </c>
      <c r="D30" s="6" t="s">
        <v>17</v>
      </c>
      <c r="E30" s="24">
        <v>571465.49</v>
      </c>
      <c r="F30" s="17"/>
      <c r="G30" s="29"/>
    </row>
    <row r="31" spans="1:7" s="1" customFormat="1" x14ac:dyDescent="0.25">
      <c r="A31" s="12"/>
      <c r="B31" s="12">
        <v>192</v>
      </c>
      <c r="C31" s="12" t="s">
        <v>96</v>
      </c>
      <c r="D31" s="16" t="s">
        <v>18</v>
      </c>
      <c r="E31" s="24">
        <v>622088.46</v>
      </c>
      <c r="F31" s="17"/>
      <c r="G31" s="29"/>
    </row>
    <row r="32" spans="1:7" s="1" customFormat="1" x14ac:dyDescent="0.25">
      <c r="A32" s="12"/>
      <c r="B32" s="12">
        <v>193</v>
      </c>
      <c r="C32" s="12" t="s">
        <v>97</v>
      </c>
      <c r="D32" s="16" t="s">
        <v>19</v>
      </c>
      <c r="E32" s="24">
        <v>62821.91</v>
      </c>
      <c r="F32" s="17"/>
      <c r="G32" s="29"/>
    </row>
    <row r="33" spans="1:8" x14ac:dyDescent="0.25">
      <c r="A33" s="5"/>
      <c r="B33" s="5" t="s">
        <v>90</v>
      </c>
      <c r="C33" s="5"/>
      <c r="D33" s="20" t="s">
        <v>98</v>
      </c>
      <c r="E33" s="23">
        <f>E34+E35+E36+E37+E38+E39+E40</f>
        <v>568385.07999999996</v>
      </c>
      <c r="F33" s="17"/>
      <c r="G33" s="29"/>
    </row>
    <row r="34" spans="1:8" x14ac:dyDescent="0.25">
      <c r="A34" s="12"/>
      <c r="B34" s="12">
        <v>211</v>
      </c>
      <c r="C34" s="12" t="s">
        <v>99</v>
      </c>
      <c r="D34" s="16" t="s">
        <v>100</v>
      </c>
      <c r="E34" s="24">
        <v>0</v>
      </c>
      <c r="F34" s="17"/>
      <c r="G34" s="29"/>
    </row>
    <row r="35" spans="1:8" x14ac:dyDescent="0.25">
      <c r="A35" s="12"/>
      <c r="B35" s="12">
        <v>212</v>
      </c>
      <c r="C35" s="12" t="s">
        <v>101</v>
      </c>
      <c r="D35" s="6" t="s">
        <v>102</v>
      </c>
      <c r="E35" s="24">
        <v>0</v>
      </c>
      <c r="F35" s="17"/>
      <c r="G35" s="29"/>
    </row>
    <row r="36" spans="1:8" s="1" customFormat="1" x14ac:dyDescent="0.25">
      <c r="A36" s="12"/>
      <c r="B36" s="12">
        <v>213</v>
      </c>
      <c r="C36" s="12" t="s">
        <v>103</v>
      </c>
      <c r="D36" s="16" t="s">
        <v>104</v>
      </c>
      <c r="E36" s="24">
        <v>232395.51</v>
      </c>
      <c r="F36" s="17"/>
      <c r="G36" s="29"/>
    </row>
    <row r="37" spans="1:8" s="1" customFormat="1" x14ac:dyDescent="0.25">
      <c r="A37" s="12"/>
      <c r="B37" s="12">
        <v>215</v>
      </c>
      <c r="C37" s="12" t="s">
        <v>105</v>
      </c>
      <c r="D37" s="6" t="s">
        <v>106</v>
      </c>
      <c r="E37" s="24">
        <v>132848.29999999999</v>
      </c>
      <c r="F37" s="17"/>
      <c r="G37" s="29"/>
    </row>
    <row r="38" spans="1:8" s="1" customFormat="1" x14ac:dyDescent="0.25">
      <c r="A38" s="12"/>
      <c r="B38" s="12">
        <v>221</v>
      </c>
      <c r="C38" s="12" t="s">
        <v>107</v>
      </c>
      <c r="D38" s="6" t="s">
        <v>21</v>
      </c>
      <c r="E38" s="24">
        <v>203141.27</v>
      </c>
      <c r="F38" s="17"/>
      <c r="G38" s="29"/>
    </row>
    <row r="39" spans="1:8" s="1" customFormat="1" x14ac:dyDescent="0.25">
      <c r="A39" s="12"/>
      <c r="B39" s="12">
        <v>222</v>
      </c>
      <c r="C39" s="12" t="s">
        <v>108</v>
      </c>
      <c r="D39" s="6" t="s">
        <v>22</v>
      </c>
      <c r="E39" s="24">
        <v>0</v>
      </c>
      <c r="F39" s="17"/>
      <c r="G39" s="29"/>
    </row>
    <row r="40" spans="1:8" s="1" customFormat="1" x14ac:dyDescent="0.25">
      <c r="A40" s="12"/>
      <c r="B40" s="12">
        <v>224</v>
      </c>
      <c r="C40" s="12" t="s">
        <v>109</v>
      </c>
      <c r="D40" s="6" t="s">
        <v>110</v>
      </c>
      <c r="E40" s="24">
        <v>0</v>
      </c>
      <c r="F40" s="17"/>
      <c r="G40" s="29"/>
    </row>
    <row r="41" spans="1:8" s="1" customFormat="1" x14ac:dyDescent="0.25">
      <c r="A41" s="12"/>
      <c r="B41" s="12"/>
      <c r="C41" s="12"/>
      <c r="D41" s="9" t="s">
        <v>172</v>
      </c>
      <c r="E41" s="24"/>
      <c r="F41" s="74">
        <f>E20</f>
        <v>11286769.439999999</v>
      </c>
      <c r="G41" s="29"/>
    </row>
    <row r="42" spans="1:8" ht="15.75" x14ac:dyDescent="0.25">
      <c r="A42" s="12"/>
      <c r="B42" s="12" t="s">
        <v>116</v>
      </c>
      <c r="C42" s="12"/>
      <c r="D42" s="42" t="s">
        <v>20</v>
      </c>
      <c r="E42" s="23">
        <f>E43+E44</f>
        <v>0</v>
      </c>
      <c r="F42" s="17"/>
      <c r="G42" s="29"/>
    </row>
    <row r="43" spans="1:8" x14ac:dyDescent="0.25">
      <c r="A43" s="12"/>
      <c r="B43" s="12">
        <v>231</v>
      </c>
      <c r="C43" s="12" t="s">
        <v>111</v>
      </c>
      <c r="D43" s="6" t="s">
        <v>112</v>
      </c>
      <c r="E43" s="24">
        <v>0</v>
      </c>
      <c r="F43" s="17"/>
      <c r="G43" s="29"/>
    </row>
    <row r="44" spans="1:8" x14ac:dyDescent="0.25">
      <c r="A44" s="12"/>
      <c r="B44" s="12">
        <v>232</v>
      </c>
      <c r="C44" s="12" t="s">
        <v>113</v>
      </c>
      <c r="D44" s="16" t="s">
        <v>23</v>
      </c>
      <c r="E44" s="24">
        <v>0</v>
      </c>
      <c r="F44" s="17"/>
      <c r="G44" s="29"/>
    </row>
    <row r="45" spans="1:8" x14ac:dyDescent="0.25">
      <c r="A45" s="10"/>
      <c r="B45" s="10" t="s">
        <v>117</v>
      </c>
      <c r="C45" s="10"/>
      <c r="D45" s="9" t="s">
        <v>24</v>
      </c>
      <c r="E45" s="23">
        <f>E46+E47</f>
        <v>0</v>
      </c>
      <c r="F45" s="17"/>
      <c r="G45" s="23"/>
      <c r="H45" s="2"/>
    </row>
    <row r="46" spans="1:8" x14ac:dyDescent="0.25">
      <c r="A46" s="10"/>
      <c r="B46" s="21">
        <v>241</v>
      </c>
      <c r="C46" s="21" t="s">
        <v>114</v>
      </c>
      <c r="D46" s="16" t="s">
        <v>25</v>
      </c>
      <c r="E46" s="24">
        <v>0</v>
      </c>
      <c r="F46" s="17"/>
      <c r="G46" s="29"/>
      <c r="H46" s="2"/>
    </row>
    <row r="47" spans="1:8" x14ac:dyDescent="0.25">
      <c r="A47" s="10"/>
      <c r="B47" s="21">
        <v>242</v>
      </c>
      <c r="C47" s="21" t="s">
        <v>115</v>
      </c>
      <c r="D47" s="27" t="s">
        <v>26</v>
      </c>
      <c r="E47" s="24">
        <v>0</v>
      </c>
      <c r="F47" s="17"/>
      <c r="G47" s="29"/>
      <c r="H47" s="2"/>
    </row>
    <row r="48" spans="1:8" x14ac:dyDescent="0.25">
      <c r="A48" s="10"/>
      <c r="B48" s="10">
        <v>25</v>
      </c>
      <c r="C48" s="10"/>
      <c r="D48" s="73" t="s">
        <v>27</v>
      </c>
      <c r="E48" s="23">
        <f>E49+E50</f>
        <v>0</v>
      </c>
      <c r="F48" s="17"/>
      <c r="G48" s="23"/>
      <c r="H48" s="2"/>
    </row>
    <row r="49" spans="1:8" x14ac:dyDescent="0.25">
      <c r="A49" s="13"/>
      <c r="B49" s="13">
        <v>251</v>
      </c>
      <c r="C49" s="13" t="s">
        <v>118</v>
      </c>
      <c r="D49" s="16" t="s">
        <v>28</v>
      </c>
      <c r="E49" s="24">
        <v>0</v>
      </c>
      <c r="F49" s="17"/>
      <c r="G49" s="29"/>
      <c r="H49" s="2"/>
    </row>
    <row r="50" spans="1:8" x14ac:dyDescent="0.25">
      <c r="A50" s="13"/>
      <c r="B50" s="13">
        <v>254</v>
      </c>
      <c r="C50" s="21" t="s">
        <v>119</v>
      </c>
      <c r="D50" s="27" t="s">
        <v>29</v>
      </c>
      <c r="E50" s="24">
        <v>0</v>
      </c>
      <c r="F50" s="17"/>
      <c r="G50" s="29"/>
      <c r="H50" s="2"/>
    </row>
    <row r="51" spans="1:8" x14ac:dyDescent="0.25">
      <c r="A51" s="10"/>
      <c r="B51" s="10">
        <v>26</v>
      </c>
      <c r="C51" s="10"/>
      <c r="D51" s="9" t="s">
        <v>120</v>
      </c>
      <c r="E51" s="23">
        <f>E52+E53+E54</f>
        <v>0</v>
      </c>
      <c r="F51" s="17"/>
      <c r="G51" s="23"/>
      <c r="H51" s="2"/>
    </row>
    <row r="52" spans="1:8" x14ac:dyDescent="0.25">
      <c r="A52" s="10"/>
      <c r="B52" s="10">
        <v>261</v>
      </c>
      <c r="C52" s="21" t="s">
        <v>121</v>
      </c>
      <c r="D52" s="16" t="s">
        <v>122</v>
      </c>
      <c r="E52" s="24">
        <v>0</v>
      </c>
      <c r="F52" s="17"/>
      <c r="G52" s="23"/>
      <c r="H52" s="2"/>
    </row>
    <row r="53" spans="1:8" x14ac:dyDescent="0.25">
      <c r="A53" s="13"/>
      <c r="B53" s="13">
        <v>272</v>
      </c>
      <c r="C53" s="21" t="s">
        <v>124</v>
      </c>
      <c r="D53" s="27" t="s">
        <v>30</v>
      </c>
      <c r="E53" s="24">
        <v>0</v>
      </c>
      <c r="F53" s="17"/>
      <c r="G53" s="29"/>
      <c r="H53" s="2"/>
    </row>
    <row r="54" spans="1:8" s="1" customFormat="1" x14ac:dyDescent="0.25">
      <c r="A54" s="13"/>
      <c r="B54" s="13">
        <v>273</v>
      </c>
      <c r="C54" s="21" t="s">
        <v>123</v>
      </c>
      <c r="D54" s="27" t="s">
        <v>31</v>
      </c>
      <c r="E54" s="24">
        <v>0</v>
      </c>
      <c r="F54" s="17"/>
      <c r="G54" s="29"/>
      <c r="H54" s="2"/>
    </row>
    <row r="55" spans="1:8" x14ac:dyDescent="0.25">
      <c r="A55" s="10"/>
      <c r="B55" s="10">
        <v>27</v>
      </c>
      <c r="C55" s="10"/>
      <c r="D55" s="54" t="s">
        <v>125</v>
      </c>
      <c r="E55" s="23">
        <f>E56+E57</f>
        <v>0</v>
      </c>
      <c r="F55" s="19"/>
      <c r="G55" s="52"/>
      <c r="H55" s="25"/>
    </row>
    <row r="56" spans="1:8" x14ac:dyDescent="0.25">
      <c r="A56" s="13"/>
      <c r="B56" s="13">
        <v>281</v>
      </c>
      <c r="C56" s="21" t="s">
        <v>126</v>
      </c>
      <c r="D56" s="27" t="s">
        <v>32</v>
      </c>
      <c r="E56" s="24">
        <v>0</v>
      </c>
      <c r="F56" s="17"/>
      <c r="G56" s="29"/>
      <c r="H56" s="2"/>
    </row>
    <row r="57" spans="1:8" x14ac:dyDescent="0.25">
      <c r="A57" s="13"/>
      <c r="B57" s="13">
        <v>282</v>
      </c>
      <c r="C57" s="21" t="s">
        <v>127</v>
      </c>
      <c r="D57" s="27" t="s">
        <v>33</v>
      </c>
      <c r="E57" s="24">
        <v>0</v>
      </c>
      <c r="F57" s="17"/>
      <c r="G57" s="29"/>
      <c r="H57" s="1"/>
    </row>
    <row r="58" spans="1:8" x14ac:dyDescent="0.25">
      <c r="A58" s="10"/>
      <c r="B58" s="10">
        <v>28</v>
      </c>
      <c r="C58" s="10"/>
      <c r="D58" s="9" t="s">
        <v>34</v>
      </c>
      <c r="E58" s="23">
        <f>E59+E60+E61+E62+E63</f>
        <v>83838</v>
      </c>
      <c r="F58" s="17"/>
      <c r="G58" s="29"/>
      <c r="H58" s="1"/>
    </row>
    <row r="59" spans="1:8" x14ac:dyDescent="0.25">
      <c r="A59" s="13"/>
      <c r="B59" s="13">
        <v>292</v>
      </c>
      <c r="C59" s="21" t="s">
        <v>128</v>
      </c>
      <c r="D59" s="16" t="s">
        <v>35</v>
      </c>
      <c r="E59" s="24">
        <v>0</v>
      </c>
      <c r="F59" s="17"/>
      <c r="G59" s="29"/>
      <c r="H59" s="1"/>
    </row>
    <row r="60" spans="1:8" x14ac:dyDescent="0.25">
      <c r="A60" s="13"/>
      <c r="B60" s="13">
        <v>223</v>
      </c>
      <c r="C60" s="21" t="s">
        <v>129</v>
      </c>
      <c r="D60" s="27" t="s">
        <v>130</v>
      </c>
      <c r="E60" s="24">
        <v>0</v>
      </c>
      <c r="F60" s="17"/>
      <c r="G60" s="29"/>
      <c r="H60" s="1"/>
    </row>
    <row r="61" spans="1:8" x14ac:dyDescent="0.25">
      <c r="A61" s="13"/>
      <c r="B61" s="13">
        <v>296</v>
      </c>
      <c r="C61" s="21" t="s">
        <v>131</v>
      </c>
      <c r="D61" s="27" t="s">
        <v>132</v>
      </c>
      <c r="E61" s="24">
        <v>83838</v>
      </c>
      <c r="F61" s="17"/>
      <c r="G61" s="29"/>
      <c r="H61" s="1"/>
    </row>
    <row r="62" spans="1:8" x14ac:dyDescent="0.25">
      <c r="A62" s="13"/>
      <c r="B62" s="13">
        <v>297</v>
      </c>
      <c r="C62" s="21" t="s">
        <v>133</v>
      </c>
      <c r="D62" s="27" t="s">
        <v>134</v>
      </c>
      <c r="E62" s="24">
        <v>0</v>
      </c>
      <c r="F62" s="17"/>
      <c r="G62" s="29"/>
      <c r="H62" s="1"/>
    </row>
    <row r="63" spans="1:8" s="1" customFormat="1" x14ac:dyDescent="0.25">
      <c r="A63" s="13"/>
      <c r="B63" s="13"/>
      <c r="C63" s="21" t="s">
        <v>135</v>
      </c>
      <c r="D63" s="27" t="s">
        <v>136</v>
      </c>
      <c r="E63" s="24">
        <v>0</v>
      </c>
      <c r="F63" s="17"/>
      <c r="G63" s="29"/>
    </row>
    <row r="64" spans="1:8" x14ac:dyDescent="0.25">
      <c r="A64" s="13"/>
      <c r="B64" s="13"/>
      <c r="C64" s="13"/>
      <c r="D64" s="9" t="s">
        <v>36</v>
      </c>
      <c r="E64" s="24"/>
      <c r="F64" s="74">
        <f>E42+E48+E55+E58</f>
        <v>83838</v>
      </c>
      <c r="G64" s="29"/>
      <c r="H64" s="1"/>
    </row>
    <row r="65" spans="1:8" ht="15.75" x14ac:dyDescent="0.25">
      <c r="A65" s="41" t="s">
        <v>37</v>
      </c>
      <c r="B65" s="43"/>
      <c r="C65" s="43"/>
      <c r="D65" s="42" t="s">
        <v>38</v>
      </c>
      <c r="E65" s="40"/>
      <c r="F65" s="17"/>
      <c r="G65" s="29"/>
      <c r="H65" s="1"/>
    </row>
    <row r="66" spans="1:8" x14ac:dyDescent="0.25">
      <c r="A66" s="10"/>
      <c r="B66" s="10">
        <v>31</v>
      </c>
      <c r="C66" s="10"/>
      <c r="D66" s="9" t="s">
        <v>39</v>
      </c>
      <c r="E66" s="23">
        <f>E67+E68</f>
        <v>0</v>
      </c>
      <c r="F66" s="17"/>
      <c r="G66" s="29"/>
      <c r="H66" s="1"/>
    </row>
    <row r="67" spans="1:8" x14ac:dyDescent="0.25">
      <c r="A67" s="13"/>
      <c r="B67" s="13">
        <v>311</v>
      </c>
      <c r="C67" s="21" t="s">
        <v>137</v>
      </c>
      <c r="D67" s="16" t="s">
        <v>40</v>
      </c>
      <c r="E67" s="24">
        <v>0</v>
      </c>
      <c r="F67" s="17"/>
      <c r="G67" s="2"/>
      <c r="H67" s="1"/>
    </row>
    <row r="68" spans="1:8" x14ac:dyDescent="0.25">
      <c r="A68" s="13"/>
      <c r="B68" s="13">
        <v>313</v>
      </c>
      <c r="C68" s="21" t="s">
        <v>138</v>
      </c>
      <c r="D68" s="16" t="s">
        <v>41</v>
      </c>
      <c r="E68" s="24">
        <v>0</v>
      </c>
      <c r="F68" s="17"/>
      <c r="G68" s="2"/>
      <c r="H68" s="1"/>
    </row>
    <row r="69" spans="1:8" x14ac:dyDescent="0.25">
      <c r="A69" s="10"/>
      <c r="B69" s="10">
        <v>32</v>
      </c>
      <c r="C69" s="10"/>
      <c r="D69" s="9" t="s">
        <v>42</v>
      </c>
      <c r="E69" s="23">
        <f>E70</f>
        <v>0</v>
      </c>
      <c r="F69" s="19"/>
      <c r="G69" s="25"/>
      <c r="H69" s="25"/>
    </row>
    <row r="70" spans="1:8" x14ac:dyDescent="0.25">
      <c r="A70" s="13"/>
      <c r="B70" s="13">
        <v>323</v>
      </c>
      <c r="C70" s="21" t="s">
        <v>139</v>
      </c>
      <c r="D70" s="27" t="s">
        <v>43</v>
      </c>
      <c r="E70" s="24">
        <v>0</v>
      </c>
      <c r="F70" s="17"/>
      <c r="G70" s="2"/>
      <c r="H70" s="2"/>
    </row>
    <row r="71" spans="1:8" x14ac:dyDescent="0.25">
      <c r="A71" s="10"/>
      <c r="B71" s="10">
        <v>33</v>
      </c>
      <c r="C71" s="10"/>
      <c r="D71" s="9" t="s">
        <v>44</v>
      </c>
      <c r="E71" s="23">
        <f>E72+E73+E74+E75</f>
        <v>0</v>
      </c>
      <c r="F71" s="17"/>
      <c r="G71" s="29"/>
      <c r="H71" s="2"/>
    </row>
    <row r="72" spans="1:8" x14ac:dyDescent="0.25">
      <c r="A72" s="10"/>
      <c r="B72" s="10">
        <v>331</v>
      </c>
      <c r="C72" s="21" t="s">
        <v>140</v>
      </c>
      <c r="D72" s="16" t="s">
        <v>45</v>
      </c>
      <c r="E72" s="24">
        <v>0</v>
      </c>
      <c r="F72" s="17"/>
      <c r="G72" s="29"/>
      <c r="H72" s="2"/>
    </row>
    <row r="73" spans="1:8" x14ac:dyDescent="0.25">
      <c r="A73" s="13"/>
      <c r="B73" s="13">
        <v>332</v>
      </c>
      <c r="C73" s="21" t="s">
        <v>141</v>
      </c>
      <c r="D73" s="16" t="s">
        <v>46</v>
      </c>
      <c r="E73" s="24">
        <v>0</v>
      </c>
      <c r="F73" s="17"/>
      <c r="G73" s="29"/>
      <c r="H73" s="2"/>
    </row>
    <row r="74" spans="1:8" x14ac:dyDescent="0.25">
      <c r="A74" s="13"/>
      <c r="B74" s="13">
        <v>333</v>
      </c>
      <c r="C74" s="21" t="s">
        <v>142</v>
      </c>
      <c r="D74" s="27" t="s">
        <v>47</v>
      </c>
      <c r="E74" s="24">
        <v>0</v>
      </c>
      <c r="F74" s="17"/>
      <c r="G74" s="29"/>
      <c r="H74" s="2"/>
    </row>
    <row r="75" spans="1:8" x14ac:dyDescent="0.25">
      <c r="A75" s="13"/>
      <c r="B75" s="13">
        <v>336</v>
      </c>
      <c r="C75" s="21" t="s">
        <v>143</v>
      </c>
      <c r="D75" s="27" t="s">
        <v>48</v>
      </c>
      <c r="E75" s="24">
        <v>0</v>
      </c>
      <c r="F75" s="17"/>
      <c r="G75" s="29"/>
      <c r="H75" s="2"/>
    </row>
    <row r="76" spans="1:8" s="1" customFormat="1" x14ac:dyDescent="0.25">
      <c r="A76" s="13"/>
      <c r="B76" s="10">
        <v>34</v>
      </c>
      <c r="C76" s="10"/>
      <c r="D76" s="9" t="s">
        <v>144</v>
      </c>
      <c r="E76" s="23">
        <f>E77</f>
        <v>0</v>
      </c>
      <c r="F76" s="17"/>
      <c r="G76" s="29"/>
      <c r="H76" s="2"/>
    </row>
    <row r="77" spans="1:8" s="1" customFormat="1" x14ac:dyDescent="0.25">
      <c r="A77" s="13"/>
      <c r="B77" s="13">
        <v>343</v>
      </c>
      <c r="C77" s="21" t="s">
        <v>145</v>
      </c>
      <c r="D77" s="27" t="s">
        <v>146</v>
      </c>
      <c r="E77" s="24"/>
      <c r="F77" s="17"/>
      <c r="G77" s="29"/>
      <c r="H77" s="2"/>
    </row>
    <row r="78" spans="1:8" ht="15.75" x14ac:dyDescent="0.25">
      <c r="A78" s="13"/>
      <c r="B78" s="13">
        <v>35</v>
      </c>
      <c r="C78" s="13"/>
      <c r="D78" s="55" t="s">
        <v>50</v>
      </c>
      <c r="E78" s="23">
        <f>E79+E80+E81</f>
        <v>0</v>
      </c>
      <c r="F78" s="17"/>
      <c r="G78" s="29"/>
      <c r="H78" s="2"/>
    </row>
    <row r="79" spans="1:8" x14ac:dyDescent="0.25">
      <c r="A79" s="13"/>
      <c r="B79" s="13">
        <v>353</v>
      </c>
      <c r="C79" s="21" t="s">
        <v>147</v>
      </c>
      <c r="D79" s="27" t="s">
        <v>51</v>
      </c>
      <c r="E79" s="24">
        <v>0</v>
      </c>
      <c r="F79" s="17"/>
      <c r="G79" s="29"/>
      <c r="H79" s="2"/>
    </row>
    <row r="80" spans="1:8" x14ac:dyDescent="0.25">
      <c r="A80" s="13"/>
      <c r="B80" s="13">
        <v>354</v>
      </c>
      <c r="C80" s="21" t="s">
        <v>148</v>
      </c>
      <c r="D80" s="27" t="s">
        <v>52</v>
      </c>
      <c r="E80" s="24">
        <v>0</v>
      </c>
      <c r="F80" s="17"/>
      <c r="G80" s="29"/>
      <c r="H80" s="2"/>
    </row>
    <row r="81" spans="1:8" x14ac:dyDescent="0.25">
      <c r="A81" s="13"/>
      <c r="B81" s="13">
        <v>355</v>
      </c>
      <c r="C81" s="21" t="s">
        <v>149</v>
      </c>
      <c r="D81" s="27" t="s">
        <v>53</v>
      </c>
      <c r="E81" s="24">
        <v>0</v>
      </c>
      <c r="F81" s="17"/>
      <c r="G81" s="29"/>
      <c r="H81" s="2"/>
    </row>
    <row r="82" spans="1:8" x14ac:dyDescent="0.25">
      <c r="A82" s="13"/>
      <c r="B82" s="10">
        <v>36</v>
      </c>
      <c r="C82" s="13"/>
      <c r="D82" s="54" t="s">
        <v>54</v>
      </c>
      <c r="E82" s="23">
        <f>E83+E84+E85</f>
        <v>0</v>
      </c>
      <c r="F82" s="17"/>
      <c r="G82" s="29"/>
      <c r="H82" s="2"/>
    </row>
    <row r="83" spans="1:8" x14ac:dyDescent="0.25">
      <c r="A83" s="21"/>
      <c r="B83" s="21">
        <v>363</v>
      </c>
      <c r="C83" s="21" t="s">
        <v>150</v>
      </c>
      <c r="D83" s="27" t="s">
        <v>151</v>
      </c>
      <c r="E83" s="24">
        <v>0</v>
      </c>
      <c r="F83" s="17"/>
      <c r="G83" s="29"/>
      <c r="H83" s="2"/>
    </row>
    <row r="84" spans="1:8" x14ac:dyDescent="0.25">
      <c r="A84" s="21"/>
      <c r="B84" s="21">
        <v>362</v>
      </c>
      <c r="C84" s="21" t="s">
        <v>152</v>
      </c>
      <c r="D84" s="27" t="s">
        <v>153</v>
      </c>
      <c r="E84" s="24">
        <v>0</v>
      </c>
      <c r="F84" s="17"/>
      <c r="G84" s="29"/>
      <c r="H84" s="2"/>
    </row>
    <row r="85" spans="1:8" x14ac:dyDescent="0.25">
      <c r="A85" s="13"/>
      <c r="B85" s="13">
        <v>365</v>
      </c>
      <c r="C85" s="21" t="s">
        <v>154</v>
      </c>
      <c r="D85" s="27" t="s">
        <v>55</v>
      </c>
      <c r="E85" s="24">
        <v>0</v>
      </c>
      <c r="F85" s="17"/>
      <c r="G85" s="29"/>
      <c r="H85" s="2"/>
    </row>
    <row r="86" spans="1:8" s="1" customFormat="1" ht="26.25" x14ac:dyDescent="0.25">
      <c r="A86" s="13"/>
      <c r="B86" s="13">
        <v>37</v>
      </c>
      <c r="C86" s="21"/>
      <c r="D86" s="22" t="s">
        <v>49</v>
      </c>
      <c r="E86" s="24">
        <f>E87</f>
        <v>340000</v>
      </c>
      <c r="F86" s="17"/>
      <c r="G86" s="29"/>
      <c r="H86" s="2"/>
    </row>
    <row r="87" spans="1:8" s="1" customFormat="1" x14ac:dyDescent="0.25">
      <c r="A87" s="13"/>
      <c r="B87" s="13">
        <v>341</v>
      </c>
      <c r="C87" s="21" t="s">
        <v>155</v>
      </c>
      <c r="D87" s="22" t="s">
        <v>156</v>
      </c>
      <c r="E87" s="24">
        <v>340000</v>
      </c>
      <c r="F87" s="17"/>
      <c r="G87" s="29"/>
      <c r="H87" s="2"/>
    </row>
    <row r="88" spans="1:8" x14ac:dyDescent="0.25">
      <c r="A88" s="10"/>
      <c r="B88" s="10">
        <v>39</v>
      </c>
      <c r="C88" s="10"/>
      <c r="D88" s="9" t="s">
        <v>56</v>
      </c>
      <c r="E88" s="23">
        <f>E89+E90+E91+E92</f>
        <v>0</v>
      </c>
      <c r="F88" s="17"/>
      <c r="G88" s="29"/>
      <c r="H88" s="2"/>
    </row>
    <row r="89" spans="1:8" x14ac:dyDescent="0.25">
      <c r="A89" s="13"/>
      <c r="B89" s="13">
        <v>391</v>
      </c>
      <c r="C89" s="21" t="s">
        <v>157</v>
      </c>
      <c r="D89" s="16" t="s">
        <v>57</v>
      </c>
      <c r="E89" s="24">
        <v>0</v>
      </c>
      <c r="F89" s="17"/>
      <c r="G89" s="29"/>
      <c r="H89" s="2"/>
    </row>
    <row r="90" spans="1:8" x14ac:dyDescent="0.25">
      <c r="A90" s="13"/>
      <c r="B90" s="13">
        <v>392</v>
      </c>
      <c r="C90" s="21" t="s">
        <v>158</v>
      </c>
      <c r="D90" s="27" t="s">
        <v>58</v>
      </c>
      <c r="E90" s="24">
        <v>0</v>
      </c>
      <c r="F90" s="17"/>
      <c r="G90" s="29"/>
      <c r="H90" s="2"/>
    </row>
    <row r="91" spans="1:8" x14ac:dyDescent="0.25">
      <c r="A91" s="13"/>
      <c r="B91" s="13">
        <v>395</v>
      </c>
      <c r="C91" s="21" t="s">
        <v>159</v>
      </c>
      <c r="D91" s="27" t="s">
        <v>59</v>
      </c>
      <c r="E91" s="24">
        <v>0</v>
      </c>
      <c r="F91" s="17"/>
      <c r="G91" s="29"/>
      <c r="H91" s="2"/>
    </row>
    <row r="92" spans="1:8" x14ac:dyDescent="0.25">
      <c r="A92" s="13"/>
      <c r="B92" s="13">
        <v>396</v>
      </c>
      <c r="C92" s="21" t="s">
        <v>160</v>
      </c>
      <c r="D92" s="16" t="s">
        <v>60</v>
      </c>
      <c r="E92" s="24">
        <v>0</v>
      </c>
      <c r="F92" s="17"/>
      <c r="G92" s="29"/>
      <c r="H92" s="2"/>
    </row>
    <row r="93" spans="1:8" x14ac:dyDescent="0.25">
      <c r="A93" s="13"/>
      <c r="B93" s="13"/>
      <c r="C93" s="13"/>
      <c r="D93" s="9" t="s">
        <v>61</v>
      </c>
      <c r="E93" s="33"/>
      <c r="F93" s="74">
        <f>E66+E69+E71+E76+E78+E82+E86+E88</f>
        <v>340000</v>
      </c>
      <c r="G93" s="29"/>
      <c r="H93" s="2"/>
    </row>
    <row r="94" spans="1:8" ht="15.75" x14ac:dyDescent="0.25">
      <c r="A94" s="58"/>
      <c r="B94" s="64">
        <v>41</v>
      </c>
      <c r="C94" s="64"/>
      <c r="D94" s="65" t="s">
        <v>62</v>
      </c>
      <c r="E94" s="66">
        <f>E95+E96</f>
        <v>0</v>
      </c>
      <c r="F94" s="75">
        <f>E94</f>
        <v>0</v>
      </c>
      <c r="G94" s="67"/>
      <c r="H94" s="67"/>
    </row>
    <row r="95" spans="1:8" x14ac:dyDescent="0.25">
      <c r="A95" s="13"/>
      <c r="B95" s="13">
        <v>421</v>
      </c>
      <c r="C95" s="21" t="s">
        <v>161</v>
      </c>
      <c r="D95" s="9" t="s">
        <v>63</v>
      </c>
      <c r="E95" s="33">
        <v>0</v>
      </c>
      <c r="F95" s="17"/>
      <c r="G95" s="29"/>
      <c r="H95" s="2"/>
    </row>
    <row r="96" spans="1:8" x14ac:dyDescent="0.25">
      <c r="A96" s="13"/>
      <c r="B96" s="13">
        <v>424</v>
      </c>
      <c r="C96" s="21" t="s">
        <v>162</v>
      </c>
      <c r="D96" s="9" t="s">
        <v>64</v>
      </c>
      <c r="E96" s="33">
        <v>0</v>
      </c>
      <c r="F96" s="17"/>
      <c r="G96" s="29"/>
      <c r="H96" s="2"/>
    </row>
    <row r="97" spans="1:8" x14ac:dyDescent="0.25">
      <c r="A97" s="13"/>
      <c r="B97" s="13"/>
      <c r="C97" s="13"/>
      <c r="D97" s="9"/>
      <c r="E97" s="33"/>
      <c r="F97" s="17"/>
      <c r="G97" s="29"/>
      <c r="H97" s="2"/>
    </row>
    <row r="98" spans="1:8" ht="15.75" x14ac:dyDescent="0.25">
      <c r="A98" s="41" t="s">
        <v>65</v>
      </c>
      <c r="B98" s="43"/>
      <c r="C98" s="43"/>
      <c r="D98" s="42" t="s">
        <v>163</v>
      </c>
      <c r="E98" s="40">
        <f>E99+E100+E101</f>
        <v>0</v>
      </c>
      <c r="F98" s="17"/>
      <c r="G98" s="29"/>
      <c r="H98" s="2"/>
    </row>
    <row r="99" spans="1:8" x14ac:dyDescent="0.25">
      <c r="A99" s="13"/>
      <c r="B99" s="10">
        <v>61</v>
      </c>
      <c r="C99" s="13"/>
      <c r="D99" s="9" t="s">
        <v>164</v>
      </c>
      <c r="E99" s="23">
        <v>0</v>
      </c>
      <c r="F99" s="17"/>
      <c r="G99" s="29"/>
      <c r="H99" s="32"/>
    </row>
    <row r="100" spans="1:8" x14ac:dyDescent="0.25">
      <c r="A100" s="13"/>
      <c r="B100" s="13">
        <v>617</v>
      </c>
      <c r="C100" s="21" t="s">
        <v>165</v>
      </c>
      <c r="D100" s="16" t="s">
        <v>166</v>
      </c>
      <c r="E100" s="24">
        <v>0</v>
      </c>
      <c r="F100" s="17"/>
      <c r="G100" s="29"/>
      <c r="H100" s="32"/>
    </row>
    <row r="101" spans="1:8" x14ac:dyDescent="0.25">
      <c r="A101" s="21"/>
      <c r="B101" s="21">
        <v>694</v>
      </c>
      <c r="C101" s="21" t="s">
        <v>167</v>
      </c>
      <c r="D101" s="27" t="s">
        <v>168</v>
      </c>
      <c r="E101" s="24">
        <v>0</v>
      </c>
      <c r="F101" s="17"/>
      <c r="G101" s="29"/>
      <c r="H101" s="32"/>
    </row>
    <row r="102" spans="1:8" x14ac:dyDescent="0.25">
      <c r="A102" s="68"/>
      <c r="B102" s="68"/>
      <c r="C102" s="68"/>
      <c r="D102" s="60" t="s">
        <v>66</v>
      </c>
      <c r="E102" s="69"/>
      <c r="F102" s="74">
        <f>E94+E98</f>
        <v>0</v>
      </c>
      <c r="G102" s="29"/>
      <c r="H102" s="32"/>
    </row>
    <row r="103" spans="1:8" x14ac:dyDescent="0.25">
      <c r="A103" s="62"/>
      <c r="B103" s="62">
        <v>63</v>
      </c>
      <c r="C103" s="62"/>
      <c r="D103" s="59" t="s">
        <v>67</v>
      </c>
      <c r="E103" s="63">
        <f>E104</f>
        <v>0</v>
      </c>
      <c r="F103" s="76">
        <f>E103</f>
        <v>0</v>
      </c>
      <c r="G103" s="29"/>
      <c r="H103" s="32"/>
    </row>
    <row r="104" spans="1:8" x14ac:dyDescent="0.25">
      <c r="A104" s="21"/>
      <c r="B104" s="21"/>
      <c r="C104" s="21">
        <v>635</v>
      </c>
      <c r="D104" s="27" t="s">
        <v>68</v>
      </c>
      <c r="E104" s="24">
        <v>0</v>
      </c>
      <c r="F104" s="17"/>
      <c r="G104" s="29"/>
      <c r="H104" s="32"/>
    </row>
    <row r="105" spans="1:8" x14ac:dyDescent="0.25">
      <c r="A105" s="10"/>
      <c r="B105" s="10">
        <v>69</v>
      </c>
      <c r="C105" s="10"/>
      <c r="D105" s="54" t="s">
        <v>69</v>
      </c>
      <c r="E105" s="23">
        <f>E106</f>
        <v>0</v>
      </c>
      <c r="F105" s="75">
        <f>E105</f>
        <v>0</v>
      </c>
      <c r="G105" s="52"/>
      <c r="H105" s="61"/>
    </row>
    <row r="106" spans="1:8" x14ac:dyDescent="0.25">
      <c r="A106" s="21"/>
      <c r="B106" s="21"/>
      <c r="C106" s="21">
        <v>694</v>
      </c>
      <c r="D106" s="27" t="s">
        <v>70</v>
      </c>
      <c r="E106" s="24">
        <v>0</v>
      </c>
      <c r="F106" s="17"/>
      <c r="G106" s="29"/>
      <c r="H106" s="32"/>
    </row>
    <row r="107" spans="1:8" x14ac:dyDescent="0.25">
      <c r="A107" s="21"/>
      <c r="B107" s="21"/>
      <c r="C107" s="21"/>
      <c r="D107" s="27"/>
      <c r="E107" s="24"/>
      <c r="F107" s="17"/>
      <c r="G107" s="29"/>
      <c r="H107" s="32"/>
    </row>
    <row r="108" spans="1:8" ht="15.75" x14ac:dyDescent="0.25">
      <c r="A108" s="44"/>
      <c r="B108" s="44"/>
      <c r="C108" s="44"/>
      <c r="D108" s="42" t="s">
        <v>71</v>
      </c>
      <c r="E108" s="45"/>
      <c r="F108" s="46">
        <f>F41+F64+F93+F94+F102+F103+F105</f>
        <v>11710607.439999999</v>
      </c>
      <c r="G108" s="29"/>
      <c r="H108" s="2"/>
    </row>
    <row r="109" spans="1:8" ht="16.5" thickBot="1" x14ac:dyDescent="0.3">
      <c r="A109" s="77"/>
      <c r="B109" s="77"/>
      <c r="C109" s="77"/>
      <c r="D109" s="78" t="s">
        <v>72</v>
      </c>
      <c r="E109" s="79"/>
      <c r="F109" s="80">
        <f>F16-F108</f>
        <v>372172835.56</v>
      </c>
      <c r="G109" s="29"/>
      <c r="H109" s="2"/>
    </row>
    <row r="110" spans="1:8" ht="15.75" thickTop="1" x14ac:dyDescent="0.25">
      <c r="A110" s="2"/>
      <c r="B110" s="2"/>
      <c r="C110" s="2"/>
      <c r="D110" s="14"/>
      <c r="E110" s="2"/>
      <c r="F110" s="2"/>
      <c r="G110" s="2"/>
      <c r="H110" s="2"/>
    </row>
    <row r="111" spans="1:8" x14ac:dyDescent="0.25">
      <c r="A111" s="2"/>
      <c r="B111" s="2"/>
      <c r="C111" s="2"/>
      <c r="D111" s="15" t="s">
        <v>73</v>
      </c>
      <c r="E111" s="2"/>
      <c r="F111" s="2"/>
      <c r="G111" s="2"/>
      <c r="H111" s="2"/>
    </row>
    <row r="112" spans="1:8" x14ac:dyDescent="0.25">
      <c r="A112" s="2"/>
      <c r="B112" s="2"/>
      <c r="C112" s="2"/>
      <c r="D112" s="28">
        <v>41608</v>
      </c>
      <c r="E112" s="2"/>
      <c r="F112" s="2"/>
      <c r="G112" s="2"/>
      <c r="H112" s="2"/>
    </row>
    <row r="113" spans="1:9" x14ac:dyDescent="0.25">
      <c r="A113" s="2"/>
      <c r="B113" s="2"/>
      <c r="C113" s="2"/>
      <c r="D113" s="2"/>
      <c r="E113" s="2"/>
      <c r="F113" s="32"/>
      <c r="G113" s="2"/>
      <c r="H113" s="25"/>
    </row>
    <row r="117" spans="1:9" x14ac:dyDescent="0.25">
      <c r="A117" s="1"/>
      <c r="B117" s="1"/>
      <c r="C117" s="1"/>
      <c r="D117" s="1"/>
      <c r="E117" s="1"/>
      <c r="F117" s="1"/>
      <c r="G117" s="72"/>
      <c r="H117" s="1"/>
    </row>
    <row r="118" spans="1:9" x14ac:dyDescent="0.25">
      <c r="A118" s="1"/>
      <c r="B118" s="1"/>
      <c r="C118" s="1"/>
      <c r="D118" s="1"/>
      <c r="E118" s="1"/>
      <c r="F118" s="1"/>
      <c r="G118" s="1"/>
      <c r="H118" s="71"/>
    </row>
    <row r="125" spans="1:9" x14ac:dyDescent="0.25">
      <c r="E125" s="1"/>
      <c r="F125" s="1"/>
      <c r="G125" s="81" t="s">
        <v>74</v>
      </c>
      <c r="H125" s="81"/>
      <c r="I125" s="81"/>
    </row>
    <row r="126" spans="1:9" x14ac:dyDescent="0.25">
      <c r="E126" s="1"/>
      <c r="F126" s="1"/>
      <c r="G126" s="81" t="s">
        <v>75</v>
      </c>
      <c r="H126" s="81"/>
      <c r="I126" s="81"/>
    </row>
    <row r="127" spans="1:9" x14ac:dyDescent="0.25">
      <c r="E127" s="1"/>
      <c r="F127" s="1"/>
      <c r="G127" s="81"/>
      <c r="H127" s="81"/>
      <c r="I127" s="81"/>
    </row>
    <row r="130" spans="5:9" x14ac:dyDescent="0.25">
      <c r="E130" s="1"/>
      <c r="F130" s="1"/>
      <c r="G130" s="25" t="s">
        <v>2</v>
      </c>
      <c r="H130" s="25">
        <f>F16</f>
        <v>383883443</v>
      </c>
      <c r="I130" s="2"/>
    </row>
    <row r="131" spans="5:9" x14ac:dyDescent="0.25">
      <c r="E131" s="1"/>
      <c r="F131" s="1"/>
      <c r="G131" s="4" t="s">
        <v>76</v>
      </c>
      <c r="H131" s="4">
        <f>F41</f>
        <v>11286769.439999999</v>
      </c>
      <c r="I131" s="30"/>
    </row>
    <row r="132" spans="5:9" x14ac:dyDescent="0.25">
      <c r="E132" s="1"/>
      <c r="F132" s="1"/>
      <c r="G132" s="4" t="s">
        <v>77</v>
      </c>
      <c r="H132" s="4">
        <f>F64</f>
        <v>83838</v>
      </c>
      <c r="I132" s="30"/>
    </row>
    <row r="133" spans="5:9" x14ac:dyDescent="0.25">
      <c r="E133" s="71"/>
      <c r="F133" s="1"/>
      <c r="G133" s="4" t="s">
        <v>78</v>
      </c>
      <c r="H133" s="4">
        <f>F93</f>
        <v>340000</v>
      </c>
      <c r="I133" s="30"/>
    </row>
    <row r="134" spans="5:9" x14ac:dyDescent="0.25">
      <c r="E134" s="71"/>
      <c r="F134" s="1"/>
      <c r="G134" s="4" t="s">
        <v>79</v>
      </c>
      <c r="H134" s="4">
        <f>F94</f>
        <v>0</v>
      </c>
      <c r="I134" s="30"/>
    </row>
    <row r="135" spans="5:9" x14ac:dyDescent="0.25">
      <c r="E135" s="71"/>
      <c r="F135" s="1"/>
      <c r="G135" s="4" t="s">
        <v>80</v>
      </c>
      <c r="H135" s="4">
        <f>F102</f>
        <v>0</v>
      </c>
      <c r="I135" s="30"/>
    </row>
    <row r="136" spans="5:9" x14ac:dyDescent="0.25">
      <c r="E136" s="1"/>
      <c r="F136" s="1"/>
      <c r="G136" s="4" t="s">
        <v>81</v>
      </c>
      <c r="H136" s="4">
        <f>F103</f>
        <v>0</v>
      </c>
      <c r="I136" s="30"/>
    </row>
    <row r="137" spans="5:9" x14ac:dyDescent="0.25">
      <c r="E137" s="1"/>
      <c r="F137" s="1"/>
      <c r="G137" s="4" t="s">
        <v>82</v>
      </c>
      <c r="H137" s="4">
        <f>F105</f>
        <v>0</v>
      </c>
      <c r="I137" s="30"/>
    </row>
    <row r="138" spans="5:9" x14ac:dyDescent="0.25">
      <c r="E138" s="1"/>
      <c r="F138" s="1"/>
      <c r="G138" s="1"/>
      <c r="H138" s="25" t="s">
        <v>83</v>
      </c>
      <c r="I138" s="30"/>
    </row>
    <row r="139" spans="5:9" x14ac:dyDescent="0.25">
      <c r="E139" s="1"/>
      <c r="F139" s="1"/>
      <c r="G139" s="25" t="s">
        <v>84</v>
      </c>
      <c r="H139" s="25">
        <f>H131+H132+H133+H134+H135+H136+H137</f>
        <v>11710607.439999999</v>
      </c>
      <c r="I139" s="30"/>
    </row>
    <row r="140" spans="5:9" x14ac:dyDescent="0.25">
      <c r="E140" s="1"/>
      <c r="F140" s="1"/>
      <c r="G140" s="25" t="s">
        <v>85</v>
      </c>
      <c r="H140" s="70">
        <f>H130-H139</f>
        <v>372172835.56</v>
      </c>
      <c r="I140" s="2"/>
    </row>
  </sheetData>
  <mergeCells count="8">
    <mergeCell ref="G127:I127"/>
    <mergeCell ref="G125:I125"/>
    <mergeCell ref="A6:F6"/>
    <mergeCell ref="A8:F8"/>
    <mergeCell ref="A9:F9"/>
    <mergeCell ref="A10:F10"/>
    <mergeCell ref="G126:I126"/>
    <mergeCell ref="A18:E18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jmartinez</dc:creator>
  <cp:lastModifiedBy>jmartinez</cp:lastModifiedBy>
  <dcterms:created xsi:type="dcterms:W3CDTF">2014-02-04T13:48:14Z</dcterms:created>
  <dcterms:modified xsi:type="dcterms:W3CDTF">2014-03-05T19:11:03Z</dcterms:modified>
</cp:coreProperties>
</file>