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5" i="1"/>
  <c r="E114" i="1" s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73" i="1"/>
  <c r="E22" i="1"/>
  <c r="F46" i="1"/>
  <c r="F110" i="1"/>
  <c r="F132" i="1" l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<sst xmlns="http://schemas.openxmlformats.org/spreadsheetml/2006/main" count="227" uniqueCount="225">
  <si>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</si>
  <si>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</si>
  <si>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</si>
  <si>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</si>
  <si>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</si>
  <si>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</si>
  <si>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</si>
  <si>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</si>
  <si>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</si>
  <si>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</si>
  <si>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</si>
  <si>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</si>
  <si>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</si>
  <si>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</si>
  <si>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</si>
  <si>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</si>
  <si>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</si>
  <si>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</si>
  <si>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</si>
  <si>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</si>
  <si>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</si>
  <si>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</si>
  <si>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</si>
  <si>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</si>
  <si>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</si>
  <si>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</si>
  <si>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</si>
  <si>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</si>
  <si>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</si>
  <si>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</si>
  <si>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</si>
  <si>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</si>
  <si>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</si>
  <si>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</si>
  <si>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</si>
  <si>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</si>
  <si>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</si>
  <si>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</si>
  <si>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</si>
  <si>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</si>
  <si>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</si>
  <si>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</si>
  <si>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</si>
  <si>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</si>
  <si>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</si>
  <si>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</si>
  <si>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</si>
  <si>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</si>
  <si>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</si>
  <si>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</si>
  <si>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</si>
  <si>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</si>
  <si>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</si>
  <si>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</si>
  <si>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</si>
  <si>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</si>
  <si>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</si>
  <si>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</si>
  <si>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</si>
  <si>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</si>
  <si>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</si>
  <si>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</si>
  <si>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</si>
  <si>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</si>
  <si>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</si>
  <si>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</si>
  <si>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</si>
  <si>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</si>
  <si>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</si>
  <si>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</si>
  <si>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</si>
  <si>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</si>
  <si>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</si>
  <si>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</si>
  <si>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</si>
  <si>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</si>
  <si>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</si>
  <si>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</si>
  <si>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</si>
  <si>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</si>
  <si>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</si>
  <si>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</si>
  <si>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</si>
  <si>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</si>
  <si>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</si>
  <si>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</si>
  <si>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</si>
  <si>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</si>
  <si>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</si>
  <si>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</si>
  <si>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</si>
  <si>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</si>
  <si>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</si>
  <si>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</si>
  <si>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</si>
  <si>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</si>
  <si>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</si>
  <si>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</si>
  <si>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</si>
  <si>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</si>
  <si>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</si>
  <si>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</si>
  <si>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</si>
  <si>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</si>
  <si>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</si>
  <si>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</si>
  <si>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</si>
  <si>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</si>
  <si>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</si>
  <si>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</si>
  <si>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</si>
  <si>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</si>
  <si>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</si>
  <si>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</si>
  <si>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</si>
  <si>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</si>
  <si>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</si>
  <si>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</si>
  <si>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</si>
  <si>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</si>
  <si>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</si>
  <si>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</si>
  <si>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</si>
  <si>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</si>
  <si>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</si>
  <si>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</si>
  <si>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</si>
  <si>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</si>
  <si>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</si>
  <si>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</si>
  <si>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</si>
  <si>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</si>
  <si>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</si>
  <si>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</si>
  <si>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</si>
  <si>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</si>
  <si>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</si>
  <si>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</si>
  <si>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</si>
  <si>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</si>
  <si>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</si>
  <si>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</si>
  <si>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</si>
  <si>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</si>
  <si>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</si>
  <si>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</si>
  <si>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</si>
  <si>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</si>
  <si>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</si>
  <si>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</si>
  <si>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</si>
  <si>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</si>
  <si>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</si>
  <si>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</si>
  <si>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</si>
  <si>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</si>
  <si>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</si>
  <si>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</si>
  <si>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</si>
  <si>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</si>
  <si>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</si>
  <si>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</si>
  <si>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</si>
  <si>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</si>
  <si>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</si>
  <si>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</si>
  <si>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</si>
  <si>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</si>
  <si>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</si>
  <si>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</si>
  <si>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</si>
  <si>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</si>
  <si>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</si>
  <si>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</si>
  <si>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</si>
  <si>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</si>
  <si>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</si>
  <si>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</si>
  <si>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</si>
  <si>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</si>
  <si>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</si>
  <si>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</si>
  <si>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</si>
  <si>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</si>
  <si>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</si>
  <si>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</si>
  <si>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</si>
  <si>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</si>
  <si>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</si>
  <si>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</si>
  <si>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</si>
  <si>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</si>
  <si>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</si>
  <si>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</si>
  <si>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</si>
  <si>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</si>
  <si>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</si>
  <si>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</si>
  <si>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</si>
  <si>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</si>
  <si>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</si>
  <si>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</si>
  <si>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</si>
  <si>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</si>
  <si>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</si>
  <si>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</si>
  <si>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</si>
  <si>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</si>
  <si>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</si>
  <si>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</si>
  <si>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</si>
  <si>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</si>
  <si>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</si>
  <si>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</si>
  <si>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</si>
  <si>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</si>
  <si>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</si>
  <si>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</si>
  <si>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</si>
  <si>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</si>
  <si>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</si>
  <si>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</si>
  <si>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</si>
  <si>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</si>
  <si>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TOTAL INGRESOS POR PARTIDAS PRESUPUESTARIAS, AGOSTO,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</si>
</sst>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136" workbookViewId="0">
      <selection activeCell="A17" sqref="A17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138080411.43000004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89770595.700000018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74435409.180000007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11573068.68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1010110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2752007.84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14182336.42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14182336.42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14815556.92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14815556.92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12181114.560000002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5539353.5700000003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6036771.7800000003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604989.21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7130807.8300000001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3392828.91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1756993.77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1885604.23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7137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3053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138080411.43000004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474643.20000000001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472733.2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236482.13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236452.13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5022524.58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2122678.2200000002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2878846.36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2251567.02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2144167.61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10158724.110000001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1048.53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2335587.2000000002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5264997.33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1820978.49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18907.14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18409538.039999999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2674672.6400000001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2535952.64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138720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42480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42480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37223439.020000003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144278.6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552499.81999999995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1085210.6000000001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35441450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314801.5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131597.97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4714.3799999999992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3194.45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1185.99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2789200.63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2720933.6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68267.03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5559469.0800000001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101554.29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730964.84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212293.01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393793.6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4120863.34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48608777.250000007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2049500</v>
      </c>
      <c r="F110" s="67">
        <f>E110</f>
        <v>2049500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2049500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1603018.71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1603018.71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346394.31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262196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287750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202</v>
      </c>
      <c r="D119" s="15" t="s">
        <v>203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218</v>
      </c>
      <c r="D120" s="15" t="s">
        <v>219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12"/>
      <c r="B124" s="12"/>
      <c r="C124" s="20" t="s">
        <v>222</v>
      </c>
      <c r="D124" s="15" t="s">
        <v>223</v>
      </c>
      <c r="E124" s="22">
        <v>0</v>
      </c>
      <c r="F124" s="16"/>
      <c r="G124" s="27"/>
      <c r="H124" s="30"/>
    </row>
    <row r="125" spans="1:9" s="1" customFormat="1" x14ac:dyDescent="0.25">
      <c r="A125" s="20"/>
      <c r="B125" s="20"/>
      <c r="C125" s="20" t="s">
        <v>204</v>
      </c>
      <c r="D125" s="25" t="s">
        <v>205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169</v>
      </c>
      <c r="E126" s="63">
        <f>E127</f>
        <v>0</v>
      </c>
      <c r="F126" s="67">
        <f>E114</f>
        <v>1603018.71</v>
      </c>
      <c r="G126" s="27"/>
      <c r="H126" s="30"/>
      <c r="I126" s="1"/>
    </row>
    <row r="127" spans="1:9" x14ac:dyDescent="0.25">
      <c r="A127" s="57"/>
      <c r="B127" s="54" t="s">
        <v>170</v>
      </c>
      <c r="C127" s="57"/>
      <c r="D127" s="55" t="s">
        <v>171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172</v>
      </c>
      <c r="D128" s="79" t="s">
        <v>173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174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175</v>
      </c>
      <c r="D130" s="79" t="s">
        <v>176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177</v>
      </c>
      <c r="E132" s="43"/>
      <c r="F132" s="44">
        <f>F46+F73+F109+F110+F126+F127</f>
        <v>208751245.43000004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178</v>
      </c>
      <c r="E133" s="70"/>
      <c r="F133" s="71">
        <f>F18-F132</f>
        <v>179260514.56999996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179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180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181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182</v>
      </c>
      <c r="H155" s="4">
        <f>F46</f>
        <v>138080411.43000004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183</v>
      </c>
      <c r="H156" s="4">
        <f>F73</f>
        <v>18409538.039999999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184</v>
      </c>
      <c r="H157" s="4">
        <f>F109</f>
        <v>48608777.250000007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185</v>
      </c>
      <c r="H158" s="4">
        <f>F110</f>
        <v>2049500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186</v>
      </c>
      <c r="H159" s="4">
        <f>F126</f>
        <v>1603018.71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187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188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189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190</v>
      </c>
      <c r="H163" s="23">
        <f>H155+H156+H157+H158+H159+H160+H161</f>
        <v>208751245.43000004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191</v>
      </c>
      <c r="H164" s="64">
        <f>H154-H163</f>
        <v>179260514.56999996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2016-09-01T14:25:14Z</dcterms:modified>
</cp:coreProperties>
</file>