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14" i="1"/>
  <c r="E115" i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6" i="1" l="1"/>
  <c r="F127" i="1" s="1"/>
  <c r="F126" i="1"/>
  <c r="F109" i="1" l="1"/>
  <c r="F73" i="1"/>
  <c r="E22" i="1"/>
  <c r="F46" i="1"/>
  <c r="F110" i="1"/>
  <c r="F132" i="1" l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<sst xmlns="http://schemas.openxmlformats.org/spreadsheetml/2006/main" count="227" uniqueCount="225">
  <si>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</si>
  <si>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</si>
  <si>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</si>
  <si>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</si>
  <si>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</si>
  <si>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</si>
  <si>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</si>
  <si>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</si>
  <si>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</si>
  <si>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</si>
  <si>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</si>
  <si>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</si>
  <si>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</si>
  <si>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</si>
  <si>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</si>
  <si>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</si>
  <si>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</si>
  <si>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</si>
  <si>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</si>
  <si>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</si>
  <si>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</si>
  <si>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</si>
  <si>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</si>
  <si>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</si>
  <si>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</si>
  <si>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</si>
  <si>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</si>
  <si>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</si>
  <si>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</si>
  <si>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</si>
  <si>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</si>
  <si>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</si>
  <si>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</si>
  <si>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</si>
  <si>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</si>
  <si>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</si>
  <si>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</si>
  <si>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</si>
  <si>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</si>
  <si>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</si>
  <si>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</si>
  <si>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</si>
  <si>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</si>
  <si>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</si>
  <si>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</si>
  <si>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</si>
  <si>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</si>
  <si>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</si>
  <si>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</si>
  <si>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</si>
  <si>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</si>
  <si>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</si>
  <si>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</si>
  <si>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</si>
  <si>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</si>
  <si>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</si>
  <si>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</si>
  <si>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</si>
  <si>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</si>
  <si>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</si>
  <si>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</si>
  <si>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</si>
  <si>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</si>
  <si>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</si>
  <si>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</si>
  <si>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</si>
  <si>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</si>
  <si>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</si>
  <si>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</si>
  <si>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</si>
  <si>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</si>
  <si>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</si>
  <si>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</si>
  <si>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</si>
  <si>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</si>
  <si>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</si>
  <si>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</si>
  <si>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</si>
  <si>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</si>
  <si>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</si>
  <si>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</si>
  <si>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</si>
  <si>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</si>
  <si>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</si>
  <si>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</si>
  <si>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</si>
  <si>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</si>
  <si>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</si>
  <si>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</si>
  <si>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</si>
  <si>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</si>
  <si>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</si>
  <si>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</si>
  <si>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</si>
  <si>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</si>
  <si>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</si>
  <si>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</si>
  <si>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</si>
  <si>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</si>
  <si>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</si>
  <si>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</si>
  <si>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</si>
  <si>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</si>
  <si>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</si>
  <si>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</si>
  <si>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</si>
  <si>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</si>
  <si>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</si>
  <si>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</si>
  <si>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</si>
  <si>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</si>
  <si>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</si>
  <si>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</si>
  <si>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</si>
  <si>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</si>
  <si>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</si>
  <si>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</si>
  <si>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</si>
  <si>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</si>
  <si>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</si>
  <si>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</si>
  <si>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</si>
  <si>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</si>
  <si>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</si>
  <si>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</si>
  <si>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</si>
  <si>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</si>
  <si>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</si>
  <si>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</si>
  <si>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</si>
  <si>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</si>
  <si>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</si>
  <si>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</si>
  <si>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</si>
  <si>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</si>
  <si>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</si>
  <si>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</si>
  <si>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</si>
  <si>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</si>
  <si>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</si>
  <si>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</si>
  <si>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</si>
  <si>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</si>
  <si>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</si>
  <si>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</si>
  <si>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</si>
  <si>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</si>
  <si>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</si>
  <si>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</si>
  <si>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</si>
  <si>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</si>
  <si>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</si>
  <si>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</si>
  <si>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</si>
  <si>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</si>
  <si>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</si>
  <si>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</si>
  <si>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</si>
  <si>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</si>
  <si>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</si>
  <si>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</si>
  <si>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</si>
  <si>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</si>
  <si>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</si>
  <si>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</si>
  <si>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</si>
  <si>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</si>
  <si>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</si>
  <si>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</si>
  <si>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</si>
  <si>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</si>
  <si>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</si>
  <si>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</si>
  <si>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</si>
  <si>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</si>
  <si>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</si>
  <si>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</si>
  <si>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</si>
  <si>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</si>
  <si>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</si>
  <si>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</si>
  <si>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</si>
  <si>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</si>
  <si>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</si>
  <si>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</si>
  <si>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</si>
  <si>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</si>
  <si>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</si>
  <si>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</si>
  <si>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</si>
  <si>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</si>
  <si>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</si>
  <si>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</si>
  <si>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</si>
  <si>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</si>
  <si>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</si>
  <si>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</si>
  <si>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</si>
  <si>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</si>
  <si>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</si>
  <si>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</si>
  <si>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</si>
  <si>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</si>
  <si>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</si>
  <si>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</si>
  <si>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</si>
  <si>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</si>
  <si>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</si>
  <si>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</si>
  <si>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</si>
  <si>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</si>
  <si>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</si>
  <si>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</si>
  <si>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</si>
  <si>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</si>
  <si>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</si>
  <si>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</si>
  <si>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</si>
  <si>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</si>
  <si>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</si>
  <si>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</si>
  <si>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</si>
  <si>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</si>
  <si>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</si>
  <si>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TOTAL INGRESOS POR PARTIDAS PRESUPUESTARIAS, JULIO,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</si>
</sst>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selection activeCell="G116" sqref="G116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119804865.18000001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78471697.530000001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65153228.969999999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10140614.470000001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908846.25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2269007.84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13725336.42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13725336.42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10702606.92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10702606.92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10663358.449999999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4849439.46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5283969.49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529949.5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6241865.8599999994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2950342.86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1550112.95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1646029.13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7137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3053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119804865.18000001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265597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265597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250963.20000000001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249053.2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175766.48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175736.48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4568002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2112058.2200000002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2434943.7799999998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1798477.8199999998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1691078.41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9812684.1100000013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1048.53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2306587.2000000002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5264997.33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1503938.49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18907.14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16871490.609999999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2364100.13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2225380.13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138720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42480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42480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33929736.020000003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144278.6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552499.81999999995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1066507.6000000001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32166450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314801.5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131597.97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4174.1399999999994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2654.21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1185.99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333.94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2435160.77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2380933.6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54227.17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4736393.58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101554.29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689192.84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150761.29999999999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393793.6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3401091.55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43826846.140000008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1913500</v>
      </c>
      <c r="F110" s="67">
        <f>E110</f>
        <v>1913500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1913500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1558523.71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</f>
        <v>1558523.71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346394.31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262196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243255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202</v>
      </c>
      <c r="D119" s="15" t="s">
        <v>203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218</v>
      </c>
      <c r="D120" s="15" t="s">
        <v>219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12"/>
      <c r="B124" s="12"/>
      <c r="C124" s="20" t="s">
        <v>222</v>
      </c>
      <c r="D124" s="15" t="s">
        <v>223</v>
      </c>
      <c r="E124" s="22">
        <v>0</v>
      </c>
      <c r="F124" s="16"/>
      <c r="G124" s="27"/>
      <c r="H124" s="30"/>
    </row>
    <row r="125" spans="1:9" s="1" customFormat="1" x14ac:dyDescent="0.25">
      <c r="A125" s="20"/>
      <c r="B125" s="20"/>
      <c r="C125" s="20" t="s">
        <v>204</v>
      </c>
      <c r="D125" s="25" t="s">
        <v>205</v>
      </c>
      <c r="E125" s="22">
        <v>706678.4</v>
      </c>
      <c r="F125" s="16"/>
      <c r="G125" s="27"/>
      <c r="H125" s="30"/>
    </row>
    <row r="126" spans="1:9" x14ac:dyDescent="0.25">
      <c r="A126" s="62"/>
      <c r="B126" s="62"/>
      <c r="C126" s="62"/>
      <c r="D126" s="56" t="s">
        <v>169</v>
      </c>
      <c r="E126" s="63">
        <f>E127</f>
        <v>0</v>
      </c>
      <c r="F126" s="67">
        <f>E114</f>
        <v>1558523.71</v>
      </c>
      <c r="G126" s="27"/>
      <c r="H126" s="30"/>
      <c r="I126" s="1"/>
    </row>
    <row r="127" spans="1:9" x14ac:dyDescent="0.25">
      <c r="A127" s="57"/>
      <c r="B127" s="54" t="s">
        <v>170</v>
      </c>
      <c r="C127" s="57"/>
      <c r="D127" s="55" t="s">
        <v>171</v>
      </c>
      <c r="E127" s="82">
        <f>E128</f>
        <v>0</v>
      </c>
      <c r="F127" s="83">
        <f>E126</f>
        <v>0</v>
      </c>
      <c r="G127" s="27"/>
      <c r="H127" s="30"/>
      <c r="I127" s="1"/>
    </row>
    <row r="128" spans="1:9" x14ac:dyDescent="0.25">
      <c r="A128" s="75"/>
      <c r="B128" s="76"/>
      <c r="C128" s="77" t="s">
        <v>172</v>
      </c>
      <c r="D128" s="79" t="s">
        <v>173</v>
      </c>
      <c r="E128" s="78">
        <v>0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174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5"/>
      <c r="B130" s="76"/>
      <c r="C130" s="76" t="s">
        <v>175</v>
      </c>
      <c r="D130" s="79" t="s">
        <v>176</v>
      </c>
      <c r="E130" s="78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177</v>
      </c>
      <c r="E132" s="43"/>
      <c r="F132" s="44">
        <f>F46+F73+F109+F110+F126+F127</f>
        <v>183975225.64000005</v>
      </c>
      <c r="G132" s="27"/>
      <c r="H132" s="2"/>
      <c r="I132" s="1"/>
    </row>
    <row r="133" spans="1:9" ht="16.5" thickBot="1" x14ac:dyDescent="0.3">
      <c r="A133" s="68"/>
      <c r="B133" s="68"/>
      <c r="C133" s="68"/>
      <c r="D133" s="69" t="s">
        <v>178</v>
      </c>
      <c r="E133" s="70"/>
      <c r="F133" s="71">
        <f>F18-F132</f>
        <v>204036534.35999995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179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6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5"/>
      <c r="I142" s="1"/>
    </row>
    <row r="149" spans="1:9" x14ac:dyDescent="0.25">
      <c r="A149" s="1"/>
      <c r="B149" s="1"/>
      <c r="C149" s="1"/>
      <c r="D149" s="1"/>
      <c r="E149" s="1"/>
      <c r="F149" s="1"/>
      <c r="G149" s="104" t="s">
        <v>180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 t="s">
        <v>181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/>
      <c r="H151" s="104"/>
      <c r="I151" s="104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v>388011760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182</v>
      </c>
      <c r="H155" s="4">
        <f>F46</f>
        <v>119804865.18000001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183</v>
      </c>
      <c r="H156" s="4">
        <f>F73</f>
        <v>16871490.609999999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184</v>
      </c>
      <c r="H157" s="4">
        <f>F109</f>
        <v>43826846.140000008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185</v>
      </c>
      <c r="H158" s="4">
        <f>F110</f>
        <v>1913500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186</v>
      </c>
      <c r="H159" s="4">
        <f>F126</f>
        <v>1558523.71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187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188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189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190</v>
      </c>
      <c r="H163" s="23">
        <f>H155+H156+H157+H158+H159+H160+H161</f>
        <v>183975225.64000005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191</v>
      </c>
      <c r="H164" s="64">
        <f>H154-H163</f>
        <v>204036534.35999995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ignoredErrors>
    <ignoredError sqref="F1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2016-08-01T15:03:01Z</dcterms:modified>
</cp:coreProperties>
</file>