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14" i="1"/>
  <c r="E115" i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6" i="1" l="1"/>
  <c r="F127" i="1" s="1"/>
  <c r="F126" i="1"/>
  <c r="F109" i="1" l="1"/>
  <c r="F73" i="1"/>
  <c r="E22" i="1"/>
  <c r="F46" i="1"/>
  <c r="F110" i="1"/>
  <c r="F132" i="1" l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<sst xmlns="http://schemas.openxmlformats.org/spreadsheetml/2006/main" count="227" uniqueCount="225">
  <si>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</si>
  <si>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</si>
  <si>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</si>
  <si>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</si>
  <si>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</si>
  <si>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</si>
  <si>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</si>
  <si>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</si>
  <si>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</si>
  <si>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</si>
  <si>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</si>
  <si>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</si>
  <si>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</si>
  <si>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</si>
  <si>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</si>
  <si>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</si>
  <si>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</si>
  <si>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</si>
  <si>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</si>
  <si>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</si>
  <si>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</si>
  <si>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</si>
  <si>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</si>
  <si>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</si>
  <si>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</si>
  <si>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</si>
  <si>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</si>
  <si>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</si>
  <si>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</si>
  <si>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</si>
  <si>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</si>
  <si>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</si>
  <si>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</si>
  <si>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</si>
  <si>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</si>
  <si>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</si>
  <si>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</si>
  <si>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</si>
  <si>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</si>
  <si>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</si>
  <si>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</si>
  <si>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</si>
  <si>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</si>
  <si>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</si>
  <si>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</si>
  <si>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</si>
  <si>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</si>
  <si>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</si>
  <si>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</si>
  <si>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</si>
  <si>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</si>
  <si>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</si>
  <si>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</si>
  <si>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</si>
  <si>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</si>
  <si>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</si>
  <si>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</si>
  <si>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</si>
  <si>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</si>
  <si>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</si>
  <si>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</si>
  <si>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</si>
  <si>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</si>
  <si>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</si>
  <si>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</si>
  <si>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</si>
  <si>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</si>
  <si>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</si>
  <si>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</si>
  <si>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</si>
  <si>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</si>
  <si>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</si>
  <si>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</si>
  <si>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</si>
  <si>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</si>
  <si>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</si>
  <si>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</si>
  <si>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</si>
  <si>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</si>
  <si>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</si>
  <si>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</si>
  <si>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</si>
  <si>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</si>
  <si>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</si>
  <si>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</si>
  <si>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</si>
  <si>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</si>
  <si>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</si>
  <si>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</si>
  <si>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</si>
  <si>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</si>
  <si>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</si>
  <si>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</si>
  <si>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</si>
  <si>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</si>
  <si>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</si>
  <si>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</si>
  <si>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</si>
  <si>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</si>
  <si>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</si>
  <si>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</si>
  <si>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</si>
  <si>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</si>
  <si>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</si>
  <si>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</si>
  <si>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</si>
  <si>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</si>
  <si>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</si>
  <si>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</si>
  <si>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</si>
  <si>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</si>
  <si>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</si>
  <si>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</si>
  <si>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</si>
  <si>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</si>
  <si>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</si>
  <si>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</si>
  <si>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</si>
  <si>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</si>
  <si>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</si>
  <si>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</si>
  <si>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</si>
  <si>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</si>
  <si>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</si>
  <si>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</si>
  <si>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</si>
  <si>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</si>
  <si>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</si>
  <si>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</si>
  <si>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</si>
  <si>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</si>
  <si>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</si>
  <si>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</si>
  <si>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</si>
  <si>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</si>
  <si>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</si>
  <si>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</si>
  <si>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</si>
  <si>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</si>
  <si>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</si>
  <si>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</si>
  <si>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</si>
  <si>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</si>
  <si>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</si>
  <si>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</si>
  <si>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</si>
  <si>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</si>
  <si>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</si>
  <si>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</si>
  <si>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</si>
  <si>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</si>
  <si>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</si>
  <si>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</si>
  <si>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</si>
  <si>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</si>
  <si>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</si>
  <si>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</si>
  <si>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</si>
  <si>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</si>
  <si>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</si>
  <si>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</si>
  <si>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</si>
  <si>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</si>
  <si>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</si>
  <si>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</si>
  <si>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</si>
  <si>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</si>
  <si>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</si>
  <si>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</si>
  <si>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</si>
  <si>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</si>
  <si>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</si>
  <si>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</si>
  <si>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</si>
  <si>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</si>
  <si>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</si>
  <si>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</si>
  <si>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</si>
  <si>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</si>
  <si>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</si>
  <si>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</si>
  <si>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</si>
  <si>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</si>
  <si>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</si>
  <si>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</si>
  <si>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</si>
  <si>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</si>
  <si>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</si>
  <si>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</si>
  <si>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</si>
  <si>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</si>
  <si>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</si>
  <si>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</si>
  <si>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</si>
  <si>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</si>
  <si>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</si>
  <si>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</si>
  <si>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</si>
  <si>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</si>
  <si>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</si>
  <si>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</si>
  <si>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</si>
  <si>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</si>
  <si>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</si>
  <si>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</si>
  <si>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</si>
  <si>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</si>
  <si>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</si>
  <si>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</si>
  <si>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</si>
  <si>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</si>
  <si>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</si>
  <si>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</si>
  <si>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</si>
  <si>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</si>
  <si>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</si>
  <si>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</si>
  <si>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</si>
  <si>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</si>
  <si>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</si>
  <si>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</si>
  <si>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</si>
  <si>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TOTAL INGRESOS POR PARTIDAS PRESUPUESTARIAS, MARZO, 2016 (PRESUPUESTO ASIGNADO 2016)</t>
  </si>
  <si>
    <t>2.2.8.9</t>
  </si>
  <si>
    <t>Otros gastos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</si>
</sst>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workbookViewId="0">
      <selection activeCell="E130" sqref="E13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215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214</v>
      </c>
      <c r="B6" s="103"/>
      <c r="C6" s="103"/>
      <c r="D6" s="103"/>
      <c r="E6" s="103"/>
      <c r="F6" s="103"/>
    </row>
    <row r="7" spans="1:8" s="1" customFormat="1" x14ac:dyDescent="0.25">
      <c r="A7" s="101" t="s">
        <v>219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217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218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216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222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41855525.629999995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32552386.009999998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27790297.129999999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4338297.63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423791.25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1400000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1400000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208</v>
      </c>
      <c r="D33" s="6" t="s">
        <v>209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4539919.08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2067608.26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2245303.84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227006.98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3363220.54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28320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1689377.27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717607.03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927916.24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41855525.629999995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265597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265597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85767.84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198</v>
      </c>
      <c r="D55" s="15" t="s">
        <v>199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210</v>
      </c>
      <c r="D56" s="15" t="s">
        <v>211</v>
      </c>
      <c r="E56" s="22">
        <v>85767.84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3105554.79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2112058.2200000002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993496.57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823278.52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60349.919999999998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762928.6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1181205.42</v>
      </c>
      <c r="F65" s="16"/>
      <c r="G65" s="27"/>
      <c r="H65" s="1"/>
    </row>
    <row r="66" spans="1:8" s="1" customFormat="1" x14ac:dyDescent="0.25">
      <c r="A66" s="10"/>
      <c r="B66" s="10"/>
      <c r="C66" s="20" t="s">
        <v>200</v>
      </c>
      <c r="D66" s="87" t="s">
        <v>201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87000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0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377000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s="1" customFormat="1" x14ac:dyDescent="0.25">
      <c r="A72" s="12"/>
      <c r="B72" s="12"/>
      <c r="C72" s="20" t="s">
        <v>223</v>
      </c>
      <c r="D72" s="25" t="s">
        <v>224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5461403.5700000003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992968.99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919808.99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73160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0</v>
      </c>
      <c r="F78" s="18"/>
      <c r="G78" s="23"/>
      <c r="H78" s="23"/>
    </row>
    <row r="79" spans="1:8" s="1" customFormat="1" x14ac:dyDescent="0.25">
      <c r="A79" s="10"/>
      <c r="B79" s="10"/>
      <c r="C79" s="20" t="s">
        <v>202</v>
      </c>
      <c r="D79" s="87" t="s">
        <v>203</v>
      </c>
      <c r="E79" s="88">
        <v>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10959161.699999999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42208.6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296799.5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600053.6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10020100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233612.44</v>
      </c>
      <c r="F89" s="16"/>
      <c r="G89" s="27"/>
      <c r="H89" s="2"/>
    </row>
    <row r="90" spans="1:8" s="1" customFormat="1" x14ac:dyDescent="0.25">
      <c r="A90" s="12"/>
      <c r="B90" s="12"/>
      <c r="C90" s="12" t="s">
        <v>194</v>
      </c>
      <c r="D90" s="25" t="s">
        <v>195</v>
      </c>
      <c r="E90" s="86">
        <v>66410.399999999994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31654.09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135547.95000000001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2882.16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2548.2199999999998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333.94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1046336.25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1020000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26336.25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541053.5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101344.3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58544.52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212</v>
      </c>
      <c r="D104" s="25" t="s">
        <v>213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19489.97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81978.11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196</v>
      </c>
      <c r="D107" s="15" t="s">
        <v>197</v>
      </c>
      <c r="E107" s="22">
        <v>75458.210000000006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204238.39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13776015.039999999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538500</v>
      </c>
      <c r="F110" s="67">
        <f>E110</f>
        <v>538500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538500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934772.4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</f>
        <v>934772.4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228094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0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204</v>
      </c>
      <c r="D119" s="15" t="s">
        <v>205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220</v>
      </c>
      <c r="D120" s="15" t="s">
        <v>221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x14ac:dyDescent="0.25">
      <c r="A124" s="20"/>
      <c r="B124" s="20"/>
      <c r="C124" s="20" t="s">
        <v>169</v>
      </c>
      <c r="D124" s="25" t="s">
        <v>170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20"/>
      <c r="B125" s="20"/>
      <c r="C125" s="20" t="s">
        <v>206</v>
      </c>
      <c r="D125" s="25" t="s">
        <v>207</v>
      </c>
      <c r="E125" s="22">
        <v>706678.4</v>
      </c>
      <c r="F125" s="16"/>
      <c r="G125" s="27"/>
      <c r="H125" s="30"/>
    </row>
    <row r="126" spans="1:9" x14ac:dyDescent="0.25">
      <c r="A126" s="62"/>
      <c r="B126" s="62"/>
      <c r="C126" s="62"/>
      <c r="D126" s="56" t="s">
        <v>171</v>
      </c>
      <c r="E126" s="63">
        <f>E127</f>
        <v>0</v>
      </c>
      <c r="F126" s="67">
        <f>E114</f>
        <v>934772.4</v>
      </c>
      <c r="G126" s="27"/>
      <c r="H126" s="30"/>
      <c r="I126" s="1"/>
    </row>
    <row r="127" spans="1:9" x14ac:dyDescent="0.25">
      <c r="A127" s="57"/>
      <c r="B127" s="54" t="s">
        <v>172</v>
      </c>
      <c r="C127" s="57"/>
      <c r="D127" s="55" t="s">
        <v>173</v>
      </c>
      <c r="E127" s="82">
        <f>E128</f>
        <v>0</v>
      </c>
      <c r="F127" s="83">
        <f>E126</f>
        <v>0</v>
      </c>
      <c r="G127" s="27"/>
      <c r="H127" s="30"/>
      <c r="I127" s="1"/>
    </row>
    <row r="128" spans="1:9" x14ac:dyDescent="0.25">
      <c r="A128" s="75"/>
      <c r="B128" s="76"/>
      <c r="C128" s="77" t="s">
        <v>174</v>
      </c>
      <c r="D128" s="79" t="s">
        <v>175</v>
      </c>
      <c r="E128" s="78">
        <v>0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176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5"/>
      <c r="B130" s="76"/>
      <c r="C130" s="76" t="s">
        <v>177</v>
      </c>
      <c r="D130" s="79" t="s">
        <v>178</v>
      </c>
      <c r="E130" s="78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179</v>
      </c>
      <c r="E132" s="43"/>
      <c r="F132" s="44">
        <f>F46+F73+F109+F110+F126+F127</f>
        <v>62566216.639999993</v>
      </c>
      <c r="G132" s="27"/>
      <c r="H132" s="2"/>
      <c r="I132" s="1"/>
    </row>
    <row r="133" spans="1:9" ht="16.5" thickBot="1" x14ac:dyDescent="0.3">
      <c r="A133" s="68"/>
      <c r="B133" s="68"/>
      <c r="C133" s="68"/>
      <c r="D133" s="69" t="s">
        <v>180</v>
      </c>
      <c r="E133" s="70"/>
      <c r="F133" s="71">
        <f>F18-F132</f>
        <v>325445543.36000001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181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6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5"/>
      <c r="I142" s="1"/>
    </row>
    <row r="149" spans="1:9" x14ac:dyDescent="0.25">
      <c r="A149" s="1"/>
      <c r="B149" s="1"/>
      <c r="C149" s="1"/>
      <c r="D149" s="1"/>
      <c r="E149" s="1"/>
      <c r="F149" s="1"/>
      <c r="G149" s="104" t="s">
        <v>182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 t="s">
        <v>183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/>
      <c r="H151" s="104"/>
      <c r="I151" s="104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v>388011760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184</v>
      </c>
      <c r="H155" s="4">
        <f>F46</f>
        <v>41855525.629999995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185</v>
      </c>
      <c r="H156" s="4">
        <f>F73</f>
        <v>5461403.5700000003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186</v>
      </c>
      <c r="H157" s="4">
        <f>F109</f>
        <v>13776015.039999999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187</v>
      </c>
      <c r="H158" s="4">
        <f>F110</f>
        <v>538500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188</v>
      </c>
      <c r="H159" s="4">
        <f>F126</f>
        <v>934772.4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189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190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191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192</v>
      </c>
      <c r="H163" s="23">
        <f>H155+H156+H157+H158+H159+H160+H161</f>
        <v>62566216.639999993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193</v>
      </c>
      <c r="H164" s="64">
        <f>H154-H163</f>
        <v>325445543.36000001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ignoredErrors>
    <ignoredError sqref="F132:F1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2016-04-01T14:19:15Z</dcterms:modified>
</cp:coreProperties>
</file>