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255" windowWidth="12915" windowHeight="60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29" i="1" l="1"/>
  <c r="E115" i="1"/>
  <c r="E116" i="1"/>
  <c r="F111" i="1"/>
  <c r="E111" i="1"/>
  <c r="F110" i="1"/>
  <c r="E102" i="1"/>
  <c r="E99" i="1"/>
  <c r="E95" i="1"/>
  <c r="E90" i="1"/>
  <c r="E88" i="1"/>
  <c r="E82" i="1"/>
  <c r="E79" i="1"/>
  <c r="E76" i="1"/>
  <c r="F74" i="1"/>
  <c r="E66" i="1"/>
  <c r="E63" i="1"/>
  <c r="E58" i="1"/>
  <c r="E53" i="1"/>
  <c r="E50" i="1"/>
  <c r="E47" i="1"/>
  <c r="F46" i="1"/>
  <c r="E38" i="1"/>
  <c r="E34" i="1"/>
  <c r="E32" i="1"/>
  <c r="E30" i="1"/>
  <c r="E23" i="1"/>
  <c r="H157" i="1" l="1"/>
  <c r="E132" i="1" l="1"/>
  <c r="E130" i="1"/>
  <c r="E129" i="1" l="1"/>
  <c r="F130" i="1" s="1"/>
  <c r="E22" i="1" l="1"/>
  <c r="F135" i="1" l="1"/>
  <c r="H163" i="1"/>
  <c r="H161" i="1"/>
  <c r="H162" i="1" l="1"/>
  <c r="H160" i="1"/>
  <c r="H159" i="1"/>
  <c r="F136" i="1" l="1"/>
  <c r="H158" i="1"/>
  <c r="H166" i="1" s="1"/>
  <c r="H167" i="1" s="1"/>
</calcChain>
</file>

<file path=xl/sharedStrings.xml><?xml version="1.0" encoding="utf-8"?>
<sst xmlns="http://schemas.openxmlformats.org/spreadsheetml/2006/main" count="233" uniqueCount="231">
  <si>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</si>
  <si>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</si>
  <si>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</si>
  <si>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</si>
  <si>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</si>
  <si>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</si>
  <si>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</si>
  <si>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</si>
  <si>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</si>
  <si>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</si>
  <si>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</si>
  <si>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</si>
  <si>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</si>
  <si>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</si>
  <si>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</si>
  <si>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</si>
  <si>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</si>
  <si>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</si>
  <si>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</si>
  <si>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</si>
  <si>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</si>
  <si>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</si>
  <si>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</si>
  <si>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</si>
  <si>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</si>
  <si>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</si>
  <si>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</si>
  <si>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</si>
  <si>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</si>
  <si>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</si>
  <si>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</si>
  <si>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</si>
  <si>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</si>
  <si>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</si>
  <si>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</si>
  <si>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</si>
  <si>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</si>
  <si>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</si>
  <si>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</si>
  <si>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</si>
  <si>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</si>
  <si>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</si>
  <si>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</si>
  <si>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</si>
  <si>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</si>
  <si>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</si>
  <si>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</si>
  <si>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</si>
  <si>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</si>
  <si>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</si>
  <si>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</si>
  <si>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</si>
  <si>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</si>
  <si>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</si>
  <si>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</si>
  <si>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</si>
  <si>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</si>
  <si>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</si>
  <si>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</si>
  <si>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</si>
  <si>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</si>
  <si>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</si>
  <si>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</si>
  <si>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</si>
  <si>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</si>
  <si>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</si>
  <si>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</si>
  <si>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</si>
  <si>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</si>
  <si>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</si>
  <si>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</si>
  <si>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</si>
  <si>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</si>
  <si>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</si>
  <si>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</si>
  <si>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</si>
  <si>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</si>
  <si>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</si>
  <si>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</si>
  <si>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</si>
  <si>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</si>
  <si>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</si>
  <si>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</si>
  <si>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</si>
  <si>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</si>
  <si>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</si>
  <si>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</si>
  <si>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</si>
  <si>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</si>
  <si>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</si>
  <si>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</si>
  <si>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</si>
  <si>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</si>
  <si>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</si>
  <si>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</si>
  <si>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</si>
  <si>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</si>
  <si>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</si>
  <si>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</si>
  <si>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</si>
  <si>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</si>
  <si>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</si>
  <si>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</si>
  <si>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</si>
  <si>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</si>
  <si>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</si>
  <si>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</si>
  <si>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</si>
  <si>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</si>
  <si>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</si>
  <si>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</si>
  <si>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</si>
  <si>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</si>
  <si>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</si>
  <si>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</si>
  <si>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</si>
  <si>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</si>
  <si>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</si>
  <si>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</si>
  <si>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</si>
  <si>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</si>
  <si>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</si>
  <si>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</si>
  <si>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</si>
  <si>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</si>
  <si>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</si>
  <si>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</si>
  <si>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</si>
  <si>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</si>
  <si>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</si>
  <si>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</si>
  <si>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</si>
  <si>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</si>
  <si>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</si>
  <si>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</si>
  <si>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</si>
  <si>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</si>
  <si>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</si>
  <si>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</si>
  <si>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</si>
  <si>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</si>
  <si>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</si>
  <si>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</si>
  <si>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</si>
  <si>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</si>
  <si>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</si>
  <si>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</si>
  <si>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</si>
  <si>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</si>
  <si>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</si>
  <si>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</si>
  <si>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</si>
  <si>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</si>
  <si>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</si>
  <si>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</si>
  <si>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</si>
  <si>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</si>
  <si>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</si>
  <si>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</si>
  <si>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</si>
  <si>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</si>
  <si>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</si>
  <si>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</si>
  <si>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</si>
  <si>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</si>
  <si>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</si>
  <si>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</si>
  <si>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</si>
  <si>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</si>
  <si>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</si>
  <si>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</si>
  <si>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</si>
  <si>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</si>
  <si>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</si>
  <si>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</si>
  <si>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</si>
  <si>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</si>
  <si>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</si>
  <si>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</si>
  <si>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</si>
  <si>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</si>
  <si>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</si>
  <si>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</si>
  <si>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</si>
  <si>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</si>
  <si>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</si>
  <si>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</si>
  <si>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</si>
  <si>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</si>
  <si>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</si>
  <si>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</si>
  <si>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</si>
  <si>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</si>
  <si>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</si>
  <si>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</si>
  <si>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</si>
  <si>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</si>
  <si>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</si>
  <si>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</si>
  <si>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</si>
  <si>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</si>
  <si>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</si>
  <si>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</si>
  <si>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</si>
  <si>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</si>
  <si>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</si>
  <si>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</si>
  <si>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</si>
  <si>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</si>
  <si>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</si>
  <si>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</si>
  <si>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</si>
  <si>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</si>
  <si>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</si>
  <si>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</si>
  <si>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</si>
  <si>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</si>
  <si>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</si>
  <si>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</si>
  <si>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</si>
  <si>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</si>
  <si>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</si>
  <si>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</si>
  <si>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</si>
  <si>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</si>
  <si>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2.2.5.4</t>
  </si>
  <si>
    <t>Alquileres de equipos de transporte, traccion y elevacion</t>
  </si>
  <si>
    <t>EJECUCIÓN PRESUPUESTARIA,  2017</t>
  </si>
  <si>
    <t>TOTAL INGRESOS POR PARTIDAS PRESUPUESTARIAS, JULIO, 2017 (PRESUPUESTO ASIGNADO 2017)</t>
  </si>
  <si>
    <t>2.6.8.3</t>
  </si>
  <si>
    <t>Programas de informatica y base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</si>
</sst>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workbookViewId="0">
      <selection activeCell="F130" sqref="F130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222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227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223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228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115175736.45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75922924.25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68423456.400000006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6959790.96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438846.25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100830.64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13126370.92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13126370.92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10602458.42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10602458.42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10696525.77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4872551.4800000004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5285194.09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538780.19999999995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4827457.09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2230454.6800000002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1241601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1334311.4099999999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14624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6466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115175736.45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562307.97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545833.34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16474.63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1393227.69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1250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1391977.69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520524.21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299111.28000000003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219702.93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1710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E59+E60+E61+E62</f>
        <v>4893522.83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21000</v>
      </c>
      <c r="F59" s="16"/>
      <c r="G59" s="21"/>
      <c r="H59" s="2"/>
    </row>
    <row r="60" spans="1:8" s="1" customFormat="1" x14ac:dyDescent="0.25">
      <c r="A60" s="10"/>
      <c r="B60" s="10"/>
      <c r="C60" s="20" t="s">
        <v>225</v>
      </c>
      <c r="D60" s="15" t="s">
        <v>226</v>
      </c>
      <c r="E60" s="22">
        <v>5380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1993152.31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2873990.52</v>
      </c>
      <c r="F62" s="16"/>
      <c r="G62" s="27"/>
      <c r="H62" s="2"/>
    </row>
    <row r="63" spans="1:8" x14ac:dyDescent="0.25">
      <c r="A63" s="10"/>
      <c r="B63" s="10"/>
      <c r="C63" s="97"/>
      <c r="D63" s="98" t="s">
        <v>74</v>
      </c>
      <c r="E63" s="96">
        <f>E64+E65</f>
        <v>11355184.260000002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9036671.0500000007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2318513.21</v>
      </c>
      <c r="F65" s="16"/>
      <c r="G65" s="27"/>
      <c r="H65" s="1"/>
    </row>
    <row r="66" spans="1:8" x14ac:dyDescent="0.25">
      <c r="A66" s="10"/>
      <c r="B66" s="10"/>
      <c r="C66" s="97"/>
      <c r="D66" s="98" t="s">
        <v>79</v>
      </c>
      <c r="E66" s="96">
        <f>E67+E68+E69+E70+E71+E72+E73</f>
        <v>21569476.110000003</v>
      </c>
      <c r="F66" s="16"/>
      <c r="G66" s="27"/>
      <c r="H66" s="1"/>
    </row>
    <row r="67" spans="1:8" s="1" customFormat="1" x14ac:dyDescent="0.25">
      <c r="A67" s="10"/>
      <c r="B67" s="10"/>
      <c r="C67" s="20" t="s">
        <v>198</v>
      </c>
      <c r="D67" s="87" t="s">
        <v>199</v>
      </c>
      <c r="E67" s="88">
        <v>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0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204416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12428616.6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8837007.4600000009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99436.05</v>
      </c>
      <c r="F72" s="16"/>
      <c r="G72" s="27"/>
      <c r="H72" s="1"/>
    </row>
    <row r="73" spans="1:8" s="1" customFormat="1" x14ac:dyDescent="0.25">
      <c r="A73" s="12"/>
      <c r="B73" s="12"/>
      <c r="C73" s="20" t="s">
        <v>216</v>
      </c>
      <c r="D73" s="25" t="s">
        <v>217</v>
      </c>
      <c r="E73" s="22">
        <v>0</v>
      </c>
      <c r="F73" s="16"/>
      <c r="G73" s="27"/>
    </row>
    <row r="74" spans="1:8" x14ac:dyDescent="0.25">
      <c r="A74" s="12"/>
      <c r="B74" s="12"/>
      <c r="C74" s="12"/>
      <c r="D74" s="9" t="s">
        <v>90</v>
      </c>
      <c r="E74" s="22"/>
      <c r="F74" s="67">
        <f>E47+E50+E53+E58+E63+E66</f>
        <v>40294243.070000008</v>
      </c>
      <c r="G74" s="27"/>
      <c r="H74" s="1"/>
    </row>
    <row r="75" spans="1:8" ht="15.75" x14ac:dyDescent="0.25">
      <c r="A75" s="39" t="s">
        <v>91</v>
      </c>
      <c r="B75" s="80" t="s">
        <v>92</v>
      </c>
      <c r="C75" s="41"/>
      <c r="D75" s="40" t="s">
        <v>93</v>
      </c>
      <c r="E75" s="38"/>
      <c r="F75" s="16"/>
      <c r="G75" s="27"/>
      <c r="H75" s="1"/>
    </row>
    <row r="76" spans="1:8" x14ac:dyDescent="0.25">
      <c r="A76" s="10"/>
      <c r="B76" s="10"/>
      <c r="C76" s="97"/>
      <c r="D76" s="98" t="s">
        <v>94</v>
      </c>
      <c r="E76" s="96">
        <f>E77+E78</f>
        <v>2534947.98</v>
      </c>
      <c r="F76" s="16"/>
      <c r="G76" s="27"/>
      <c r="H76" s="1"/>
    </row>
    <row r="77" spans="1:8" x14ac:dyDescent="0.25">
      <c r="A77" s="12"/>
      <c r="B77" s="12"/>
      <c r="C77" s="20" t="s">
        <v>95</v>
      </c>
      <c r="D77" s="15" t="s">
        <v>96</v>
      </c>
      <c r="E77" s="22">
        <v>2454338.64</v>
      </c>
      <c r="F77" s="16"/>
      <c r="G77" s="2"/>
      <c r="H77" s="1"/>
    </row>
    <row r="78" spans="1:8" x14ac:dyDescent="0.25">
      <c r="A78" s="12"/>
      <c r="B78" s="12"/>
      <c r="C78" s="20" t="s">
        <v>97</v>
      </c>
      <c r="D78" s="15" t="s">
        <v>98</v>
      </c>
      <c r="E78" s="22">
        <v>80609.34</v>
      </c>
      <c r="F78" s="16"/>
      <c r="G78" s="2"/>
      <c r="H78" s="1"/>
    </row>
    <row r="79" spans="1:8" x14ac:dyDescent="0.25">
      <c r="A79" s="10"/>
      <c r="B79" s="10"/>
      <c r="C79" s="97"/>
      <c r="D79" s="98" t="s">
        <v>99</v>
      </c>
      <c r="E79" s="96">
        <f>E80+E81</f>
        <v>254896.2</v>
      </c>
      <c r="F79" s="18"/>
      <c r="G79" s="23"/>
      <c r="H79" s="23"/>
    </row>
    <row r="80" spans="1:8" s="1" customFormat="1" x14ac:dyDescent="0.25">
      <c r="A80" s="10"/>
      <c r="B80" s="10"/>
      <c r="C80" s="20" t="s">
        <v>200</v>
      </c>
      <c r="D80" s="87" t="s">
        <v>201</v>
      </c>
      <c r="E80" s="88">
        <v>33882.199999999997</v>
      </c>
      <c r="F80" s="18"/>
      <c r="G80" s="23"/>
      <c r="H80" s="23"/>
    </row>
    <row r="81" spans="1:8" x14ac:dyDescent="0.25">
      <c r="A81" s="12"/>
      <c r="B81" s="12"/>
      <c r="C81" s="20" t="s">
        <v>100</v>
      </c>
      <c r="D81" s="25" t="s">
        <v>101</v>
      </c>
      <c r="E81" s="22">
        <v>221014</v>
      </c>
      <c r="F81" s="16"/>
      <c r="G81" s="2"/>
      <c r="H81" s="2"/>
    </row>
    <row r="82" spans="1:8" x14ac:dyDescent="0.25">
      <c r="A82" s="10"/>
      <c r="B82" s="10"/>
      <c r="C82" s="97"/>
      <c r="D82" s="98" t="s">
        <v>102</v>
      </c>
      <c r="E82" s="99">
        <f>E83+E84+E85+E86+E87</f>
        <v>48838997.850000001</v>
      </c>
      <c r="F82" s="16"/>
      <c r="G82" s="27"/>
      <c r="H82" s="2"/>
    </row>
    <row r="83" spans="1:8" x14ac:dyDescent="0.25">
      <c r="A83" s="10"/>
      <c r="B83" s="10"/>
      <c r="C83" s="20" t="s">
        <v>103</v>
      </c>
      <c r="D83" s="15" t="s">
        <v>104</v>
      </c>
      <c r="E83" s="22">
        <v>48191.199999999997</v>
      </c>
      <c r="F83" s="16"/>
      <c r="G83" s="27"/>
      <c r="H83" s="2"/>
    </row>
    <row r="84" spans="1:8" x14ac:dyDescent="0.25">
      <c r="A84" s="12"/>
      <c r="B84" s="12"/>
      <c r="C84" s="20" t="s">
        <v>105</v>
      </c>
      <c r="D84" s="15" t="s">
        <v>106</v>
      </c>
      <c r="E84" s="22">
        <v>512599.08</v>
      </c>
      <c r="F84" s="16"/>
      <c r="G84" s="27"/>
      <c r="H84" s="2"/>
    </row>
    <row r="85" spans="1:8" x14ac:dyDescent="0.25">
      <c r="A85" s="12"/>
      <c r="B85" s="12"/>
      <c r="C85" s="20" t="s">
        <v>107</v>
      </c>
      <c r="D85" s="25" t="s">
        <v>108</v>
      </c>
      <c r="E85" s="22">
        <v>210243.82</v>
      </c>
      <c r="F85" s="16"/>
      <c r="G85" s="27"/>
      <c r="H85" s="2"/>
    </row>
    <row r="86" spans="1:8" x14ac:dyDescent="0.25">
      <c r="A86" s="12"/>
      <c r="B86" s="12"/>
      <c r="C86" s="20" t="s">
        <v>109</v>
      </c>
      <c r="D86" s="25" t="s">
        <v>110</v>
      </c>
      <c r="E86" s="22">
        <v>4263.75</v>
      </c>
      <c r="F86" s="16"/>
      <c r="G86" s="27"/>
      <c r="H86" s="2"/>
    </row>
    <row r="87" spans="1:8" x14ac:dyDescent="0.25">
      <c r="A87" s="12"/>
      <c r="B87" s="12"/>
      <c r="C87" s="20" t="s">
        <v>111</v>
      </c>
      <c r="D87" s="25" t="s">
        <v>112</v>
      </c>
      <c r="E87" s="22">
        <v>48063700</v>
      </c>
      <c r="F87" s="16"/>
      <c r="G87" s="27"/>
      <c r="H87" s="2"/>
    </row>
    <row r="88" spans="1:8" x14ac:dyDescent="0.25">
      <c r="A88" s="12"/>
      <c r="B88" s="10"/>
      <c r="C88" s="97"/>
      <c r="D88" s="98" t="s">
        <v>113</v>
      </c>
      <c r="E88" s="96">
        <f>E89</f>
        <v>19864.79</v>
      </c>
      <c r="F88" s="16"/>
      <c r="G88" s="27"/>
      <c r="H88" s="2"/>
    </row>
    <row r="89" spans="1:8" x14ac:dyDescent="0.25">
      <c r="A89" s="12"/>
      <c r="B89" s="12"/>
      <c r="C89" s="20" t="s">
        <v>114</v>
      </c>
      <c r="D89" s="25" t="s">
        <v>115</v>
      </c>
      <c r="E89" s="22">
        <v>19864.79</v>
      </c>
      <c r="F89" s="16"/>
      <c r="G89" s="27"/>
      <c r="H89" s="2"/>
    </row>
    <row r="90" spans="1:8" x14ac:dyDescent="0.25">
      <c r="A90" s="12"/>
      <c r="B90" s="12"/>
      <c r="C90" s="100"/>
      <c r="D90" s="98" t="s">
        <v>116</v>
      </c>
      <c r="E90" s="96">
        <f>E91+E92+E93+E94</f>
        <v>327668.46000000002</v>
      </c>
      <c r="F90" s="16"/>
      <c r="G90" s="27"/>
      <c r="H90" s="2"/>
    </row>
    <row r="91" spans="1:8" s="1" customFormat="1" x14ac:dyDescent="0.25">
      <c r="A91" s="12"/>
      <c r="B91" s="12"/>
      <c r="C91" s="12" t="s">
        <v>192</v>
      </c>
      <c r="D91" s="25" t="s">
        <v>193</v>
      </c>
      <c r="E91" s="86">
        <v>18437.5</v>
      </c>
      <c r="F91" s="16"/>
      <c r="G91" s="27"/>
      <c r="H91" s="2"/>
    </row>
    <row r="92" spans="1:8" x14ac:dyDescent="0.25">
      <c r="A92" s="12"/>
      <c r="B92" s="12"/>
      <c r="C92" s="20" t="s">
        <v>117</v>
      </c>
      <c r="D92" s="25" t="s">
        <v>118</v>
      </c>
      <c r="E92" s="22">
        <v>188043.22</v>
      </c>
      <c r="F92" s="16"/>
      <c r="G92" s="27"/>
      <c r="H92" s="2"/>
    </row>
    <row r="93" spans="1:8" x14ac:dyDescent="0.25">
      <c r="A93" s="12"/>
      <c r="B93" s="12"/>
      <c r="C93" s="20" t="s">
        <v>119</v>
      </c>
      <c r="D93" s="25" t="s">
        <v>120</v>
      </c>
      <c r="E93" s="22">
        <v>0</v>
      </c>
      <c r="F93" s="16"/>
      <c r="G93" s="27"/>
      <c r="H93" s="2"/>
    </row>
    <row r="94" spans="1:8" x14ac:dyDescent="0.25">
      <c r="A94" s="12"/>
      <c r="B94" s="12"/>
      <c r="C94" s="20" t="s">
        <v>121</v>
      </c>
      <c r="D94" s="25" t="s">
        <v>122</v>
      </c>
      <c r="E94" s="22">
        <v>121187.74</v>
      </c>
      <c r="F94" s="16"/>
      <c r="G94" s="27"/>
      <c r="H94" s="2"/>
    </row>
    <row r="95" spans="1:8" x14ac:dyDescent="0.25">
      <c r="A95" s="12"/>
      <c r="B95" s="10"/>
      <c r="C95" s="100"/>
      <c r="D95" s="98" t="s">
        <v>123</v>
      </c>
      <c r="E95" s="96">
        <f>E96+E97+E98</f>
        <v>138207.03999999998</v>
      </c>
      <c r="F95" s="16"/>
      <c r="G95" s="27"/>
      <c r="H95" s="2"/>
    </row>
    <row r="96" spans="1:8" x14ac:dyDescent="0.25">
      <c r="A96" s="20"/>
      <c r="B96" s="20"/>
      <c r="C96" s="20" t="s">
        <v>124</v>
      </c>
      <c r="D96" s="25" t="s">
        <v>125</v>
      </c>
      <c r="E96" s="22">
        <v>0</v>
      </c>
      <c r="F96" s="16"/>
      <c r="G96" s="27"/>
      <c r="H96" s="2"/>
    </row>
    <row r="97" spans="1:9" x14ac:dyDescent="0.25">
      <c r="A97" s="20"/>
      <c r="B97" s="20"/>
      <c r="C97" s="20" t="s">
        <v>126</v>
      </c>
      <c r="D97" s="25" t="s">
        <v>127</v>
      </c>
      <c r="E97" s="22">
        <v>22892</v>
      </c>
      <c r="F97" s="16"/>
      <c r="G97" s="27"/>
      <c r="H97" s="2"/>
    </row>
    <row r="98" spans="1:9" x14ac:dyDescent="0.25">
      <c r="A98" s="12"/>
      <c r="B98" s="12"/>
      <c r="C98" s="20" t="s">
        <v>128</v>
      </c>
      <c r="D98" s="25" t="s">
        <v>129</v>
      </c>
      <c r="E98" s="22">
        <v>115315.04</v>
      </c>
      <c r="F98" s="16"/>
      <c r="G98" s="27"/>
      <c r="H98" s="2"/>
    </row>
    <row r="99" spans="1:9" ht="26.25" customHeight="1" x14ac:dyDescent="0.25">
      <c r="A99" s="12"/>
      <c r="B99" s="12"/>
      <c r="C99" s="20"/>
      <c r="D99" s="73" t="s">
        <v>130</v>
      </c>
      <c r="E99" s="85">
        <f>E100+E101</f>
        <v>2473152.64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131</v>
      </c>
      <c r="D100" s="84" t="s">
        <v>132</v>
      </c>
      <c r="E100" s="22">
        <v>2381500</v>
      </c>
      <c r="F100" s="16"/>
      <c r="G100" s="27"/>
      <c r="H100" s="2"/>
    </row>
    <row r="101" spans="1:9" ht="16.5" customHeight="1" x14ac:dyDescent="0.25">
      <c r="A101" s="12"/>
      <c r="B101" s="12"/>
      <c r="C101" s="20" t="s">
        <v>133</v>
      </c>
      <c r="D101" s="84" t="s">
        <v>134</v>
      </c>
      <c r="E101" s="22">
        <v>91652.64</v>
      </c>
      <c r="F101" s="16"/>
      <c r="G101" s="27"/>
      <c r="H101" s="2"/>
    </row>
    <row r="102" spans="1:9" ht="18" customHeight="1" x14ac:dyDescent="0.25">
      <c r="A102" s="10"/>
      <c r="B102" s="10"/>
      <c r="C102" s="97"/>
      <c r="D102" s="98" t="s">
        <v>135</v>
      </c>
      <c r="E102" s="96">
        <f>E103+E104+E105+E106+E107+E108+E109</f>
        <v>7179203.4100000001</v>
      </c>
      <c r="F102" s="16"/>
      <c r="G102" s="27"/>
      <c r="H102" s="2"/>
    </row>
    <row r="103" spans="1:9" x14ac:dyDescent="0.25">
      <c r="A103" s="12"/>
      <c r="B103" s="12"/>
      <c r="C103" s="20" t="s">
        <v>136</v>
      </c>
      <c r="D103" s="15" t="s">
        <v>137</v>
      </c>
      <c r="E103" s="22">
        <v>400107.52000000002</v>
      </c>
      <c r="F103" s="16"/>
      <c r="G103" s="27"/>
      <c r="H103" s="2"/>
      <c r="I103" s="1"/>
    </row>
    <row r="104" spans="1:9" x14ac:dyDescent="0.25">
      <c r="A104" s="12"/>
      <c r="B104" s="12"/>
      <c r="C104" s="20" t="s">
        <v>138</v>
      </c>
      <c r="D104" s="25" t="s">
        <v>139</v>
      </c>
      <c r="E104" s="22">
        <v>1066939.26</v>
      </c>
      <c r="F104" s="16"/>
      <c r="G104" s="27"/>
      <c r="H104" s="2"/>
      <c r="I104" s="1"/>
    </row>
    <row r="105" spans="1:9" s="1" customFormat="1" x14ac:dyDescent="0.25">
      <c r="A105" s="12"/>
      <c r="B105" s="12"/>
      <c r="C105" s="20" t="s">
        <v>210</v>
      </c>
      <c r="D105" s="25" t="s">
        <v>211</v>
      </c>
      <c r="E105" s="22">
        <v>215755.01</v>
      </c>
      <c r="F105" s="16"/>
      <c r="G105" s="27"/>
      <c r="H105" s="2"/>
    </row>
    <row r="106" spans="1:9" x14ac:dyDescent="0.25">
      <c r="A106" s="12"/>
      <c r="B106" s="12"/>
      <c r="C106" s="20" t="s">
        <v>140</v>
      </c>
      <c r="D106" s="25" t="s">
        <v>141</v>
      </c>
      <c r="E106" s="22">
        <v>36390.43</v>
      </c>
      <c r="F106" s="16"/>
      <c r="G106" s="27"/>
      <c r="H106" s="2"/>
      <c r="I106" s="1"/>
    </row>
    <row r="107" spans="1:9" x14ac:dyDescent="0.25">
      <c r="A107" s="12"/>
      <c r="B107" s="12"/>
      <c r="C107" s="20" t="s">
        <v>142</v>
      </c>
      <c r="D107" s="15" t="s">
        <v>143</v>
      </c>
      <c r="E107" s="22">
        <v>228575.8</v>
      </c>
      <c r="F107" s="16"/>
      <c r="G107" s="27"/>
      <c r="H107" s="2"/>
      <c r="I107" s="1"/>
    </row>
    <row r="108" spans="1:9" s="1" customFormat="1" x14ac:dyDescent="0.25">
      <c r="A108" s="12"/>
      <c r="B108" s="12"/>
      <c r="C108" s="20" t="s">
        <v>194</v>
      </c>
      <c r="D108" s="15" t="s">
        <v>195</v>
      </c>
      <c r="E108" s="22">
        <v>320495.03999999998</v>
      </c>
      <c r="F108" s="16"/>
      <c r="G108" s="27"/>
      <c r="H108" s="2"/>
    </row>
    <row r="109" spans="1:9" x14ac:dyDescent="0.25">
      <c r="A109" s="12"/>
      <c r="B109" s="12"/>
      <c r="C109" s="20" t="s">
        <v>144</v>
      </c>
      <c r="D109" s="15" t="s">
        <v>145</v>
      </c>
      <c r="E109" s="22">
        <v>4910940.3499999996</v>
      </c>
      <c r="F109" s="16"/>
      <c r="G109" s="27"/>
      <c r="H109" s="2"/>
      <c r="I109" s="1"/>
    </row>
    <row r="110" spans="1:9" x14ac:dyDescent="0.25">
      <c r="A110" s="12"/>
      <c r="B110" s="12"/>
      <c r="C110" s="12"/>
      <c r="D110" s="9" t="s">
        <v>146</v>
      </c>
      <c r="E110" s="31"/>
      <c r="F110" s="67">
        <f>E76+E79+E82+E88+E90+E95+E99+E102</f>
        <v>61766938.370000005</v>
      </c>
      <c r="G110" s="27"/>
      <c r="H110" s="2"/>
      <c r="I110" s="1"/>
    </row>
    <row r="111" spans="1:9" ht="15.75" x14ac:dyDescent="0.25">
      <c r="A111" s="54"/>
      <c r="B111" s="58" t="s">
        <v>147</v>
      </c>
      <c r="C111" s="58"/>
      <c r="D111" s="59" t="s">
        <v>148</v>
      </c>
      <c r="E111" s="60">
        <f>E112+E113</f>
        <v>1601710</v>
      </c>
      <c r="F111" s="67">
        <f>E111</f>
        <v>1601710</v>
      </c>
      <c r="G111" s="61"/>
      <c r="H111" s="61"/>
      <c r="I111" s="1"/>
    </row>
    <row r="112" spans="1:9" x14ac:dyDescent="0.25">
      <c r="A112" s="12"/>
      <c r="B112" s="12"/>
      <c r="C112" s="20" t="s">
        <v>149</v>
      </c>
      <c r="D112" s="9" t="s">
        <v>150</v>
      </c>
      <c r="E112" s="31">
        <v>1601710</v>
      </c>
      <c r="F112" s="16"/>
      <c r="G112" s="27"/>
      <c r="H112" s="2"/>
      <c r="I112" s="1"/>
    </row>
    <row r="113" spans="1:9" x14ac:dyDescent="0.25">
      <c r="A113" s="12"/>
      <c r="B113" s="12"/>
      <c r="C113" s="20" t="s">
        <v>151</v>
      </c>
      <c r="D113" s="9" t="s">
        <v>152</v>
      </c>
      <c r="E113" s="31">
        <v>0</v>
      </c>
      <c r="F113" s="16"/>
      <c r="G113" s="27"/>
      <c r="H113" s="2"/>
      <c r="I113" s="1"/>
    </row>
    <row r="114" spans="1:9" x14ac:dyDescent="0.25">
      <c r="A114" s="12"/>
      <c r="B114" s="12"/>
      <c r="C114" s="12"/>
      <c r="D114" s="9"/>
      <c r="E114" s="31"/>
      <c r="F114" s="16"/>
      <c r="G114" s="27"/>
      <c r="H114" s="2"/>
      <c r="I114" s="1"/>
    </row>
    <row r="115" spans="1:9" ht="15.75" x14ac:dyDescent="0.25">
      <c r="A115" s="39" t="s">
        <v>153</v>
      </c>
      <c r="B115" s="80" t="s">
        <v>154</v>
      </c>
      <c r="C115" s="41"/>
      <c r="D115" s="40" t="s">
        <v>155</v>
      </c>
      <c r="E115" s="38">
        <f>E116</f>
        <v>3171352.25</v>
      </c>
      <c r="F115" s="16"/>
      <c r="G115" s="27"/>
      <c r="H115" s="2"/>
      <c r="I115" s="1"/>
    </row>
    <row r="116" spans="1:9" x14ac:dyDescent="0.25">
      <c r="A116" s="12"/>
      <c r="B116" s="10"/>
      <c r="C116" s="100"/>
      <c r="D116" s="98" t="s">
        <v>156</v>
      </c>
      <c r="E116" s="96">
        <f>E117+E118+E119+E120+E121+E122+E123+E124+E125+E126+E127+E128</f>
        <v>3171352.25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157</v>
      </c>
      <c r="D117" s="15" t="s">
        <v>158</v>
      </c>
      <c r="E117" s="22">
        <v>47408.86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159</v>
      </c>
      <c r="D118" s="15" t="s">
        <v>160</v>
      </c>
      <c r="E118" s="22">
        <v>1710976.88</v>
      </c>
      <c r="F118" s="16"/>
      <c r="G118" s="27"/>
      <c r="H118" s="30"/>
      <c r="I118" s="1"/>
    </row>
    <row r="119" spans="1:9" x14ac:dyDescent="0.25">
      <c r="A119" s="12"/>
      <c r="B119" s="12"/>
      <c r="C119" s="20" t="s">
        <v>161</v>
      </c>
      <c r="D119" s="15" t="s">
        <v>162</v>
      </c>
      <c r="E119" s="22">
        <v>83440.75</v>
      </c>
      <c r="F119" s="16"/>
      <c r="G119" s="27"/>
      <c r="H119" s="30"/>
      <c r="I119" s="1"/>
    </row>
    <row r="120" spans="1:9" s="1" customFormat="1" x14ac:dyDescent="0.25">
      <c r="A120" s="12"/>
      <c r="B120" s="12"/>
      <c r="C120" s="20" t="s">
        <v>220</v>
      </c>
      <c r="D120" s="15" t="s">
        <v>221</v>
      </c>
      <c r="E120" s="22">
        <v>16202.23</v>
      </c>
      <c r="F120" s="16"/>
      <c r="G120" s="27"/>
      <c r="H120" s="30"/>
    </row>
    <row r="121" spans="1:9" s="1" customFormat="1" x14ac:dyDescent="0.25">
      <c r="A121" s="12"/>
      <c r="B121" s="12"/>
      <c r="C121" s="20" t="s">
        <v>202</v>
      </c>
      <c r="D121" s="15" t="s">
        <v>203</v>
      </c>
      <c r="E121" s="22">
        <v>0</v>
      </c>
      <c r="F121" s="16"/>
      <c r="G121" s="27"/>
      <c r="H121" s="30"/>
    </row>
    <row r="122" spans="1:9" x14ac:dyDescent="0.25">
      <c r="A122" s="12"/>
      <c r="B122" s="12"/>
      <c r="C122" s="20" t="s">
        <v>214</v>
      </c>
      <c r="D122" s="15" t="s">
        <v>215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163</v>
      </c>
      <c r="D123" s="15" t="s">
        <v>164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165</v>
      </c>
      <c r="D124" s="15" t="s">
        <v>166</v>
      </c>
      <c r="E124" s="22">
        <v>0</v>
      </c>
      <c r="F124" s="16"/>
      <c r="G124" s="27"/>
      <c r="H124" s="30"/>
      <c r="I124" s="1"/>
    </row>
    <row r="125" spans="1:9" x14ac:dyDescent="0.25">
      <c r="A125" s="12"/>
      <c r="B125" s="12"/>
      <c r="C125" s="20" t="s">
        <v>167</v>
      </c>
      <c r="D125" s="15" t="s">
        <v>168</v>
      </c>
      <c r="E125" s="22">
        <v>0</v>
      </c>
      <c r="F125" s="16"/>
      <c r="G125" s="27"/>
      <c r="H125" s="30"/>
      <c r="I125" s="1"/>
    </row>
    <row r="126" spans="1:9" s="1" customFormat="1" x14ac:dyDescent="0.25">
      <c r="A126" s="12"/>
      <c r="B126" s="12"/>
      <c r="C126" s="20" t="s">
        <v>218</v>
      </c>
      <c r="D126" s="15" t="s">
        <v>219</v>
      </c>
      <c r="E126" s="22">
        <v>0</v>
      </c>
      <c r="F126" s="16"/>
      <c r="G126" s="27"/>
      <c r="H126" s="30"/>
    </row>
    <row r="127" spans="1:9" s="1" customFormat="1" x14ac:dyDescent="0.25">
      <c r="A127" s="12"/>
      <c r="B127" s="12"/>
      <c r="C127" s="20" t="s">
        <v>229</v>
      </c>
      <c r="D127" s="15" t="s">
        <v>230</v>
      </c>
      <c r="E127" s="22">
        <v>0</v>
      </c>
      <c r="F127" s="16"/>
      <c r="G127" s="27"/>
      <c r="H127" s="30"/>
    </row>
    <row r="128" spans="1:9" s="1" customFormat="1" x14ac:dyDescent="0.25">
      <c r="A128" s="20"/>
      <c r="B128" s="20"/>
      <c r="C128" s="20" t="s">
        <v>204</v>
      </c>
      <c r="D128" s="25" t="s">
        <v>205</v>
      </c>
      <c r="E128" s="22">
        <v>1313323.53</v>
      </c>
      <c r="F128" s="16"/>
      <c r="G128" s="27"/>
      <c r="H128" s="30"/>
    </row>
    <row r="129" spans="1:9" x14ac:dyDescent="0.25">
      <c r="A129" s="62"/>
      <c r="B129" s="62"/>
      <c r="C129" s="62"/>
      <c r="D129" s="56" t="s">
        <v>169</v>
      </c>
      <c r="E129" s="63">
        <f>E130</f>
        <v>0</v>
      </c>
      <c r="F129" s="67">
        <f>E115</f>
        <v>3171352.25</v>
      </c>
      <c r="G129" s="27"/>
      <c r="H129" s="30"/>
      <c r="I129" s="1"/>
    </row>
    <row r="130" spans="1:9" x14ac:dyDescent="0.25">
      <c r="A130" s="57"/>
      <c r="B130" s="54" t="s">
        <v>170</v>
      </c>
      <c r="C130" s="57"/>
      <c r="D130" s="55" t="s">
        <v>171</v>
      </c>
      <c r="E130" s="82">
        <f>E131</f>
        <v>0</v>
      </c>
      <c r="F130" s="83">
        <f>E129</f>
        <v>0</v>
      </c>
      <c r="G130" s="27"/>
      <c r="H130" s="30"/>
      <c r="I130" s="1"/>
    </row>
    <row r="131" spans="1:9" x14ac:dyDescent="0.25">
      <c r="A131" s="75"/>
      <c r="B131" s="76"/>
      <c r="C131" s="77" t="s">
        <v>172</v>
      </c>
      <c r="D131" s="79" t="s">
        <v>173</v>
      </c>
      <c r="E131" s="78">
        <v>0</v>
      </c>
      <c r="F131" s="16"/>
      <c r="G131" s="27"/>
      <c r="H131" s="30"/>
      <c r="I131" s="1"/>
    </row>
    <row r="132" spans="1:9" ht="15.75" x14ac:dyDescent="0.25">
      <c r="A132" s="39"/>
      <c r="B132" s="41"/>
      <c r="C132" s="41"/>
      <c r="D132" s="40" t="s">
        <v>174</v>
      </c>
      <c r="E132" s="38">
        <f>E133</f>
        <v>0</v>
      </c>
      <c r="F132" s="16"/>
      <c r="G132" s="27"/>
      <c r="H132" s="30"/>
      <c r="I132" s="1"/>
    </row>
    <row r="133" spans="1:9" x14ac:dyDescent="0.25">
      <c r="A133" s="75"/>
      <c r="B133" s="76"/>
      <c r="C133" s="76" t="s">
        <v>175</v>
      </c>
      <c r="D133" s="79" t="s">
        <v>176</v>
      </c>
      <c r="E133" s="78">
        <v>0</v>
      </c>
      <c r="F133" s="16"/>
      <c r="G133" s="27"/>
      <c r="H133" s="30"/>
      <c r="I133" s="1"/>
    </row>
    <row r="134" spans="1:9" x14ac:dyDescent="0.25">
      <c r="A134" s="1"/>
      <c r="B134" s="1"/>
      <c r="C134" s="1"/>
      <c r="D134" s="1"/>
      <c r="E134" s="1"/>
      <c r="F134" s="1"/>
      <c r="G134" s="27"/>
      <c r="H134" s="30"/>
      <c r="I134" s="1"/>
    </row>
    <row r="135" spans="1:9" ht="15.75" x14ac:dyDescent="0.25">
      <c r="A135" s="42"/>
      <c r="B135" s="42"/>
      <c r="C135" s="42"/>
      <c r="D135" s="40" t="s">
        <v>177</v>
      </c>
      <c r="E135" s="43"/>
      <c r="F135" s="44">
        <f>F46+F74+F110+F111+F129+F130</f>
        <v>222009980.14000002</v>
      </c>
      <c r="G135" s="27"/>
      <c r="H135" s="2"/>
      <c r="I135" s="1"/>
    </row>
    <row r="136" spans="1:9" ht="16.5" thickBot="1" x14ac:dyDescent="0.3">
      <c r="A136" s="68"/>
      <c r="B136" s="68"/>
      <c r="C136" s="68"/>
      <c r="D136" s="69" t="s">
        <v>178</v>
      </c>
      <c r="E136" s="70"/>
      <c r="F136" s="71">
        <f>F18-F135</f>
        <v>200172299.85999998</v>
      </c>
      <c r="G136" s="27"/>
      <c r="H136" s="2"/>
      <c r="I136" s="1"/>
    </row>
    <row r="137" spans="1:9" ht="15.75" thickTop="1" x14ac:dyDescent="0.25">
      <c r="A137" s="2"/>
      <c r="B137" s="2"/>
      <c r="C137" s="2"/>
      <c r="D137" s="13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14" t="s">
        <v>179</v>
      </c>
      <c r="E138" s="2"/>
      <c r="F138" s="2"/>
      <c r="G138" s="2"/>
      <c r="H138" s="2"/>
      <c r="I138" s="1"/>
    </row>
    <row r="139" spans="1:9" x14ac:dyDescent="0.25">
      <c r="A139" s="2"/>
      <c r="B139" s="2"/>
      <c r="C139" s="2"/>
      <c r="D139" s="26"/>
      <c r="E139" s="2"/>
      <c r="F139" s="2"/>
      <c r="G139" s="2"/>
      <c r="H139" s="2"/>
      <c r="I139" s="1"/>
    </row>
    <row r="140" spans="1:9" x14ac:dyDescent="0.25">
      <c r="A140" s="2"/>
      <c r="B140" s="2"/>
      <c r="C140" s="2"/>
      <c r="D140" s="2"/>
      <c r="E140" s="2"/>
      <c r="F140" s="30"/>
      <c r="G140" s="2"/>
      <c r="H140" s="23"/>
      <c r="I140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4" spans="1:9" x14ac:dyDescent="0.25">
      <c r="A144" s="1"/>
      <c r="B144" s="1"/>
      <c r="C144" s="1"/>
      <c r="D144" s="1"/>
      <c r="E144" s="1"/>
      <c r="F144" s="1"/>
      <c r="G144" s="66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65"/>
      <c r="I145" s="1"/>
    </row>
    <row r="152" spans="1:9" x14ac:dyDescent="0.25">
      <c r="A152" s="1"/>
      <c r="B152" s="1"/>
      <c r="C152" s="1"/>
      <c r="D152" s="1"/>
      <c r="E152" s="1"/>
      <c r="F152" s="1"/>
      <c r="G152" s="104" t="s">
        <v>180</v>
      </c>
      <c r="H152" s="104"/>
      <c r="I152" s="104"/>
    </row>
    <row r="153" spans="1:9" x14ac:dyDescent="0.25">
      <c r="A153" s="1"/>
      <c r="B153" s="1"/>
      <c r="C153" s="1"/>
      <c r="D153" s="1"/>
      <c r="E153" s="1"/>
      <c r="F153" s="1"/>
      <c r="G153" s="104" t="s">
        <v>181</v>
      </c>
      <c r="H153" s="104"/>
      <c r="I153" s="104"/>
    </row>
    <row r="154" spans="1:9" x14ac:dyDescent="0.25">
      <c r="A154" s="1"/>
      <c r="B154" s="1"/>
      <c r="C154" s="1"/>
      <c r="D154" s="1"/>
      <c r="E154" s="1"/>
      <c r="F154" s="1"/>
      <c r="G154" s="104"/>
      <c r="H154" s="104"/>
      <c r="I154" s="104"/>
    </row>
    <row r="157" spans="1:9" x14ac:dyDescent="0.25">
      <c r="A157" s="1"/>
      <c r="B157" s="1"/>
      <c r="C157" s="1"/>
      <c r="D157" s="1"/>
      <c r="E157" s="1"/>
      <c r="F157" s="1"/>
      <c r="G157" s="23" t="s">
        <v>2</v>
      </c>
      <c r="H157" s="23">
        <f>F17</f>
        <v>422182280</v>
      </c>
      <c r="I157" s="2"/>
    </row>
    <row r="158" spans="1:9" x14ac:dyDescent="0.25">
      <c r="A158" s="1"/>
      <c r="B158" s="1"/>
      <c r="C158" s="1"/>
      <c r="D158" s="1"/>
      <c r="E158" s="1"/>
      <c r="F158" s="1"/>
      <c r="G158" s="4" t="s">
        <v>182</v>
      </c>
      <c r="H158" s="4">
        <f>F46</f>
        <v>115175736.45</v>
      </c>
      <c r="I158" s="28"/>
    </row>
    <row r="159" spans="1:9" x14ac:dyDescent="0.25">
      <c r="A159" s="1"/>
      <c r="B159" s="1"/>
      <c r="C159" s="1"/>
      <c r="D159" s="1"/>
      <c r="E159" s="1"/>
      <c r="F159" s="1"/>
      <c r="G159" s="4" t="s">
        <v>183</v>
      </c>
      <c r="H159" s="4">
        <f>F74</f>
        <v>40294243.070000008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184</v>
      </c>
      <c r="H160" s="4">
        <f>F110</f>
        <v>61766938.370000005</v>
      </c>
      <c r="I160" s="28"/>
    </row>
    <row r="161" spans="1:9" x14ac:dyDescent="0.25">
      <c r="A161" s="1"/>
      <c r="B161" s="1"/>
      <c r="C161" s="1"/>
      <c r="D161" s="1"/>
      <c r="E161" s="65"/>
      <c r="F161" s="1"/>
      <c r="G161" s="4" t="s">
        <v>185</v>
      </c>
      <c r="H161" s="4">
        <f>F111</f>
        <v>1601710</v>
      </c>
      <c r="I161" s="28"/>
    </row>
    <row r="162" spans="1:9" x14ac:dyDescent="0.25">
      <c r="A162" s="1"/>
      <c r="B162" s="1"/>
      <c r="C162" s="1"/>
      <c r="D162" s="1"/>
      <c r="E162" s="65"/>
      <c r="F162" s="1"/>
      <c r="G162" s="4" t="s">
        <v>186</v>
      </c>
      <c r="H162" s="4">
        <f>F129</f>
        <v>3171352.25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4" t="s">
        <v>187</v>
      </c>
      <c r="H163" s="4">
        <f>F130</f>
        <v>0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4" t="s">
        <v>188</v>
      </c>
      <c r="H164" s="4">
        <v>0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1"/>
      <c r="H165" s="23" t="s">
        <v>189</v>
      </c>
      <c r="I165" s="28"/>
    </row>
    <row r="166" spans="1:9" x14ac:dyDescent="0.25">
      <c r="A166" s="1"/>
      <c r="B166" s="1"/>
      <c r="C166" s="1"/>
      <c r="D166" s="1"/>
      <c r="E166" s="1"/>
      <c r="F166" s="1"/>
      <c r="G166" s="23" t="s">
        <v>190</v>
      </c>
      <c r="H166" s="23">
        <f>H158+H159+H160+H161+H162+H163+H164</f>
        <v>222009980.14000002</v>
      </c>
      <c r="I166" s="28"/>
    </row>
    <row r="167" spans="1:9" x14ac:dyDescent="0.25">
      <c r="A167" s="1"/>
      <c r="B167" s="1"/>
      <c r="C167" s="1"/>
      <c r="D167" s="1"/>
      <c r="E167" s="1"/>
      <c r="F167" s="1"/>
      <c r="G167" s="23" t="s">
        <v>191</v>
      </c>
      <c r="H167" s="64">
        <f>H157-H166</f>
        <v>200172299.85999998</v>
      </c>
      <c r="I167" s="2"/>
    </row>
  </sheetData>
  <mergeCells count="10">
    <mergeCell ref="A7:F7"/>
    <mergeCell ref="A5:F5"/>
    <mergeCell ref="A6:F6"/>
    <mergeCell ref="G154:I154"/>
    <mergeCell ref="G152:I152"/>
    <mergeCell ref="A10:F10"/>
    <mergeCell ref="A11:F11"/>
    <mergeCell ref="A12:F12"/>
    <mergeCell ref="G153:I153"/>
    <mergeCell ref="A20:E20"/>
  </mergeCells>
  <pageMargins left="0.7" right="0.7" top="0.75" bottom="0.75" header="0.3" footer="0.3"/>
  <pageSetup orientation="portrait" r:id="rId1"/>
  <ignoredErrors>
    <ignoredError sqref="F13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2017-08-01T17:04:30Z</dcterms:modified>
</cp:coreProperties>
</file>