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2915" windowHeight="59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6" i="1" l="1"/>
  <c r="F115" i="1" l="1"/>
  <c r="G129" i="1" s="1"/>
  <c r="F111" i="1"/>
  <c r="G111" i="1" s="1"/>
  <c r="F102" i="1"/>
  <c r="F99" i="1"/>
  <c r="F95" i="1"/>
  <c r="F89" i="1"/>
  <c r="F87" i="1"/>
  <c r="F80" i="1"/>
  <c r="F77" i="1"/>
  <c r="F74" i="1"/>
  <c r="F64" i="1"/>
  <c r="F61" i="1"/>
  <c r="F56" i="1"/>
  <c r="F51" i="1"/>
  <c r="F48" i="1"/>
  <c r="F45" i="1"/>
  <c r="F36" i="1"/>
  <c r="F32" i="1"/>
  <c r="F30" i="1"/>
  <c r="F28" i="1"/>
  <c r="F21" i="1"/>
  <c r="G110" i="1" l="1"/>
  <c r="G72" i="1"/>
  <c r="G44" i="1"/>
  <c r="I158" i="1" s="1"/>
  <c r="I157" i="1"/>
  <c r="F132" i="1" l="1"/>
  <c r="F130" i="1"/>
  <c r="F129" i="1" l="1"/>
  <c r="G130" i="1" s="1"/>
  <c r="F20" i="1" l="1"/>
  <c r="G135" i="1" l="1"/>
  <c r="I163" i="1"/>
  <c r="I161" i="1"/>
  <c r="I162" i="1" l="1"/>
  <c r="I160" i="1"/>
  <c r="I159" i="1"/>
  <c r="G136" i="1" l="1"/>
  <c r="I166" i="1"/>
  <c r="I167" i="1" s="1"/>
</calcChain>
</file>

<file path=xl/sharedStrings.xml><?xml version="1.0" encoding="utf-8"?>
<sst xmlns="http://schemas.openxmlformats.org/spreadsheetml/2006/main" count="237" uniqueCount="235">
  <si>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</si>
  <si>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</si>
  <si>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</si>
  <si>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</si>
  <si>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</si>
  <si>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</si>
  <si>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</si>
  <si>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</si>
  <si>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</si>
  <si>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</si>
  <si>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</si>
  <si>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</si>
  <si>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</si>
  <si>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</si>
  <si>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</si>
  <si>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</si>
  <si>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</si>
  <si>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</si>
  <si>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</si>
  <si>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</si>
  <si>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</si>
  <si>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</si>
  <si>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</si>
  <si>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</si>
  <si>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</si>
  <si>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</si>
  <si>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</si>
  <si>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</si>
  <si>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</si>
  <si>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</si>
  <si>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</si>
  <si>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</si>
  <si>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</si>
  <si>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</si>
  <si>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</si>
  <si>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</si>
  <si>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</si>
  <si>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</si>
  <si>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</si>
  <si>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</si>
  <si>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</si>
  <si>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</si>
  <si>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</si>
  <si>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</si>
  <si>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</si>
  <si>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</si>
  <si>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</si>
  <si>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</si>
  <si>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</si>
  <si>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</si>
  <si>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</si>
  <si>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</si>
  <si>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</si>
  <si>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</si>
  <si>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</si>
  <si>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</si>
  <si>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</si>
  <si>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</si>
  <si>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</si>
  <si>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</si>
  <si>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</si>
  <si>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</si>
  <si>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</si>
  <si>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</si>
  <si>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</si>
  <si>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</si>
  <si>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</si>
  <si>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</si>
  <si>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</si>
  <si>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</si>
  <si>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</si>
  <si>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</si>
  <si>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</si>
  <si>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</si>
  <si>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</si>
  <si>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</si>
  <si>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</si>
  <si>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</si>
  <si>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</si>
  <si>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</si>
  <si>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</si>
  <si>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</si>
  <si>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</si>
  <si>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</si>
  <si>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</si>
  <si>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</si>
  <si>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</si>
  <si>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</si>
  <si>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</si>
  <si>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</si>
  <si>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</si>
  <si>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</si>
  <si>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</si>
  <si>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</si>
  <si>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</si>
  <si>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</si>
  <si>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</si>
  <si>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</si>
  <si>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</si>
  <si>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</si>
  <si>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</si>
  <si>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</si>
  <si>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</si>
  <si>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</si>
  <si>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</si>
  <si>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</si>
  <si>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</si>
  <si>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</si>
  <si>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</si>
  <si>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</si>
  <si>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</si>
  <si>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</si>
  <si>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</si>
  <si>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</si>
  <si>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</si>
  <si>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</si>
  <si>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</si>
  <si>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</si>
  <si>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</si>
  <si>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</si>
  <si>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</si>
  <si>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</si>
  <si>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</si>
  <si>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</si>
  <si>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</si>
  <si>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</si>
  <si>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</si>
  <si>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</si>
  <si>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</si>
  <si>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</si>
  <si>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</si>
  <si>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</si>
  <si>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</si>
  <si>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</si>
  <si>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</si>
  <si>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</si>
  <si>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</si>
  <si>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</si>
  <si>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</si>
  <si>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</si>
  <si>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</si>
  <si>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</si>
  <si>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</si>
  <si>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</si>
  <si>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</si>
  <si>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</si>
  <si>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</si>
  <si>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</si>
  <si>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</si>
  <si>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</si>
  <si>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</si>
  <si>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</si>
  <si>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</si>
  <si>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</si>
  <si>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</si>
  <si>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</si>
  <si>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</si>
  <si>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</si>
  <si>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</si>
  <si>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</si>
  <si>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</si>
  <si>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</si>
  <si>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</si>
  <si>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</si>
  <si>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</si>
  <si>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</si>
  <si>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</si>
  <si>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</si>
  <si>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</si>
  <si>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</si>
  <si>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</si>
  <si>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</si>
  <si>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</si>
  <si>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</si>
  <si>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</si>
  <si>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</si>
  <si>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</si>
  <si>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</si>
  <si>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</si>
  <si>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</si>
  <si>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</si>
  <si>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</si>
  <si>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</si>
  <si>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</si>
  <si>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</si>
  <si>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</si>
  <si>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</si>
  <si>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</si>
  <si>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</si>
  <si>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</si>
  <si>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</si>
  <si>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</si>
  <si>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</si>
  <si>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</si>
  <si>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</si>
  <si>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</si>
  <si>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</si>
  <si>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</si>
  <si>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</si>
  <si>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</si>
  <si>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</si>
  <si>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</si>
  <si>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</si>
  <si>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</si>
  <si>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</si>
  <si>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</si>
  <si>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</si>
  <si>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</si>
  <si>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</si>
  <si>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</si>
  <si>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</si>
  <si>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</si>
  <si>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</si>
  <si>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</si>
  <si>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</si>
  <si>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</si>
  <si>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</si>
  <si>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</si>
  <si>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</si>
  <si>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2.2.5.4</t>
  </si>
  <si>
    <t>Alquileres de equipos de transporte, traccion y elevacion</t>
  </si>
  <si>
    <t>2.6.8.3</t>
  </si>
  <si>
    <t>Programas de informatica y base de datos</t>
  </si>
  <si>
    <t>BALANCE DISPONIBLE PARA COMPROMISOS PENDIENTES AL 31/12/2018</t>
  </si>
  <si>
    <t>2.3.3.5</t>
  </si>
  <si>
    <t>Texto de Enseñanza</t>
  </si>
  <si>
    <t>2.3.5.1</t>
  </si>
  <si>
    <t>Cueros y Pieles</t>
  </si>
  <si>
    <t>2.4.1.4</t>
  </si>
  <si>
    <t>Becas y Viajes de estudios</t>
  </si>
  <si>
    <t>TOTAL INGRESOS POR PARTIDAS PRESUPUESTARIAS, MARZO, 2018 (PRESUPUESTO ASIGNADO 2018)</t>
  </si>
  <si>
    <t>"Año del Fomento de las Exportaciones"</t>
  </si>
  <si>
    <t xml:space="preserve">                                                                            EJECUCION PRESUPUESTARIA, 2018</t>
  </si>
  <si>
    <t xml:space="preserve">                                                                          MES DE MARZO 2018</t>
  </si>
  <si>
    <t xml:space="preserve">                                                                             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</si>
</sst>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theme="3" tint="-0.499984740745262"/>
      <name val="Cambria"/>
      <family val="1"/>
      <scheme val="major"/>
    </font>
    <font>
      <b/>
      <sz val="14"/>
      <color theme="4" tint="-0.499984740745262"/>
      <name val="Cambria"/>
      <family val="1"/>
      <scheme val="major"/>
    </font>
    <font>
      <sz val="14"/>
      <color indexed="10"/>
      <name val="Cambria"/>
      <family val="1"/>
      <scheme val="major"/>
    </font>
    <font>
      <u/>
      <sz val="14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0" applyFont="1"/>
    <xf numFmtId="0" fontId="5" fillId="0" borderId="0" xfId="1" applyFont="1"/>
    <xf numFmtId="0" fontId="7" fillId="0" borderId="0" xfId="1" applyFont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/>
    <xf numFmtId="165" fontId="5" fillId="0" borderId="0" xfId="2" applyFont="1" applyBorder="1"/>
    <xf numFmtId="165" fontId="7" fillId="0" borderId="0" xfId="2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165" fontId="7" fillId="0" borderId="0" xfId="2" applyFont="1" applyBorder="1"/>
    <xf numFmtId="4" fontId="5" fillId="0" borderId="0" xfId="2" applyNumberFormat="1" applyFont="1" applyBorder="1" applyAlignment="1"/>
    <xf numFmtId="0" fontId="5" fillId="0" borderId="0" xfId="1" applyFont="1" applyBorder="1" applyAlignment="1">
      <alignment horizontal="right"/>
    </xf>
    <xf numFmtId="4" fontId="5" fillId="0" borderId="4" xfId="2" applyNumberFormat="1" applyFont="1" applyBorder="1" applyAlignment="1"/>
    <xf numFmtId="4" fontId="7" fillId="0" borderId="3" xfId="2" applyNumberFormat="1" applyFont="1" applyBorder="1" applyAlignment="1"/>
    <xf numFmtId="166" fontId="7" fillId="0" borderId="0" xfId="2" applyNumberFormat="1" applyFont="1" applyBorder="1"/>
    <xf numFmtId="165" fontId="5" fillId="0" borderId="0" xfId="2" applyFont="1" applyFill="1"/>
    <xf numFmtId="0" fontId="7" fillId="2" borderId="0" xfId="4" applyFont="1" applyFill="1" applyBorder="1" applyAlignment="1">
      <alignment horizontal="center" vertical="center"/>
    </xf>
    <xf numFmtId="12" fontId="7" fillId="2" borderId="0" xfId="2" applyNumberFormat="1" applyFont="1" applyFill="1" applyBorder="1" applyAlignment="1">
      <alignment horizontal="right" vertical="center"/>
    </xf>
    <xf numFmtId="49" fontId="7" fillId="2" borderId="0" xfId="4" applyNumberFormat="1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left" vertical="center"/>
    </xf>
    <xf numFmtId="43" fontId="7" fillId="2" borderId="0" xfId="3" applyFont="1" applyFill="1" applyBorder="1" applyAlignment="1">
      <alignment horizontal="right"/>
    </xf>
    <xf numFmtId="165" fontId="5" fillId="0" borderId="0" xfId="2" applyFont="1" applyFill="1" applyAlignment="1">
      <alignment horizontal="center"/>
    </xf>
    <xf numFmtId="0" fontId="5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43" fontId="8" fillId="0" borderId="0" xfId="3" applyFont="1" applyFill="1" applyBorder="1" applyAlignment="1">
      <alignment horizontal="right"/>
    </xf>
    <xf numFmtId="0" fontId="5" fillId="8" borderId="0" xfId="4" applyFont="1" applyFill="1" applyBorder="1" applyAlignment="1">
      <alignment horizontal="center" vertical="center"/>
    </xf>
    <xf numFmtId="0" fontId="5" fillId="8" borderId="0" xfId="4" applyFont="1" applyFill="1" applyBorder="1" applyAlignment="1">
      <alignment horizontal="left" vertical="center"/>
    </xf>
    <xf numFmtId="43" fontId="5" fillId="8" borderId="0" xfId="3" applyFont="1" applyFill="1" applyBorder="1" applyAlignment="1">
      <alignment horizontal="right"/>
    </xf>
    <xf numFmtId="165" fontId="6" fillId="0" borderId="0" xfId="2" applyFont="1" applyBorder="1"/>
    <xf numFmtId="0" fontId="5" fillId="0" borderId="0" xfId="4" applyFont="1" applyFill="1" applyBorder="1" applyAlignment="1">
      <alignment horizontal="left" vertical="center"/>
    </xf>
    <xf numFmtId="43" fontId="5" fillId="0" borderId="0" xfId="3" applyFont="1" applyFill="1" applyBorder="1" applyAlignment="1">
      <alignment horizontal="right"/>
    </xf>
    <xf numFmtId="0" fontId="7" fillId="8" borderId="0" xfId="4" applyFont="1" applyFill="1" applyBorder="1" applyAlignment="1">
      <alignment horizontal="center" vertical="center"/>
    </xf>
    <xf numFmtId="0" fontId="7" fillId="8" borderId="0" xfId="4" applyFont="1" applyFill="1" applyBorder="1" applyAlignment="1">
      <alignment horizontal="left" vertical="center"/>
    </xf>
    <xf numFmtId="43" fontId="8" fillId="8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5" fontId="7" fillId="6" borderId="0" xfId="2" applyFont="1" applyFill="1" applyBorder="1"/>
    <xf numFmtId="0" fontId="7" fillId="4" borderId="0" xfId="1" applyFont="1" applyFill="1" applyBorder="1"/>
    <xf numFmtId="43" fontId="9" fillId="4" borderId="0" xfId="3" applyFont="1" applyFill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8" borderId="0" xfId="1" applyFont="1" applyFill="1" applyBorder="1" applyAlignment="1">
      <alignment horizontal="center"/>
    </xf>
    <xf numFmtId="0" fontId="7" fillId="8" borderId="0" xfId="1" applyFont="1" applyFill="1" applyBorder="1"/>
    <xf numFmtId="43" fontId="7" fillId="0" borderId="0" xfId="3" applyFont="1" applyFill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/>
    <xf numFmtId="165" fontId="7" fillId="0" borderId="0" xfId="2" applyFont="1" applyFill="1"/>
    <xf numFmtId="165" fontId="7" fillId="0" borderId="0" xfId="2" applyFont="1"/>
    <xf numFmtId="0" fontId="5" fillId="5" borderId="0" xfId="1" applyFont="1" applyFill="1" applyBorder="1"/>
    <xf numFmtId="43" fontId="3" fillId="5" borderId="0" xfId="3" applyFont="1" applyFill="1" applyBorder="1" applyAlignment="1">
      <alignment horizontal="right"/>
    </xf>
    <xf numFmtId="49" fontId="7" fillId="2" borderId="0" xfId="1" applyNumberFormat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164" fontId="8" fillId="8" borderId="0" xfId="3" applyNumberFormat="1" applyFont="1" applyFill="1" applyBorder="1" applyAlignment="1">
      <alignment horizontal="right"/>
    </xf>
    <xf numFmtId="0" fontId="5" fillId="8" borderId="0" xfId="1" applyFont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43" fontId="8" fillId="5" borderId="0" xfId="3" applyFont="1" applyFill="1" applyBorder="1" applyAlignment="1">
      <alignment horizontal="right"/>
    </xf>
    <xf numFmtId="0" fontId="7" fillId="4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4" fontId="5" fillId="0" borderId="0" xfId="4" applyNumberFormat="1" applyFont="1" applyBorder="1">
      <alignment wrapText="1"/>
    </xf>
    <xf numFmtId="0" fontId="7" fillId="3" borderId="0" xfId="1" applyFont="1" applyFill="1" applyBorder="1" applyAlignment="1">
      <alignment horizontal="center"/>
    </xf>
    <xf numFmtId="0" fontId="7" fillId="3" borderId="0" xfId="1" applyFont="1" applyFill="1" applyBorder="1"/>
    <xf numFmtId="4" fontId="7" fillId="3" borderId="0" xfId="4" applyNumberFormat="1" applyFont="1" applyFill="1" applyBorder="1">
      <alignment wrapText="1"/>
    </xf>
    <xf numFmtId="165" fontId="7" fillId="5" borderId="0" xfId="2" applyFont="1" applyFill="1"/>
    <xf numFmtId="165" fontId="10" fillId="0" borderId="0" xfId="2" applyFont="1"/>
    <xf numFmtId="0" fontId="5" fillId="4" borderId="0" xfId="1" applyFont="1" applyFill="1" applyBorder="1" applyAlignment="1">
      <alignment horizontal="center"/>
    </xf>
    <xf numFmtId="43" fontId="5" fillId="4" borderId="0" xfId="3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43" fontId="7" fillId="3" borderId="0" xfId="3" applyFont="1" applyFill="1" applyBorder="1" applyAlignment="1">
      <alignment horizontal="right"/>
    </xf>
    <xf numFmtId="43" fontId="4" fillId="6" borderId="0" xfId="0" applyNumberFormat="1" applyFont="1" applyFill="1"/>
    <xf numFmtId="49" fontId="7" fillId="7" borderId="0" xfId="1" applyNumberFormat="1" applyFont="1" applyFill="1" applyBorder="1" applyAlignment="1">
      <alignment horizontal="center"/>
    </xf>
    <xf numFmtId="0" fontId="7" fillId="7" borderId="0" xfId="1" applyFont="1" applyFill="1" applyBorder="1" applyAlignment="1">
      <alignment horizontal="center"/>
    </xf>
    <xf numFmtId="0" fontId="5" fillId="7" borderId="0" xfId="1" applyFont="1" applyFill="1" applyBorder="1" applyAlignment="1">
      <alignment horizontal="center"/>
    </xf>
    <xf numFmtId="0" fontId="5" fillId="7" borderId="0" xfId="1" applyFont="1" applyFill="1" applyBorder="1"/>
    <xf numFmtId="43" fontId="5" fillId="7" borderId="0" xfId="3" applyFont="1" applyFill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43" fontId="5" fillId="2" borderId="0" xfId="3" applyFont="1" applyFill="1" applyBorder="1" applyAlignment="1">
      <alignment horizontal="right"/>
    </xf>
    <xf numFmtId="165" fontId="7" fillId="2" borderId="0" xfId="2" applyFont="1" applyFill="1" applyBorder="1"/>
    <xf numFmtId="0" fontId="5" fillId="6" borderId="0" xfId="1" applyFont="1" applyFill="1" applyBorder="1" applyAlignment="1">
      <alignment horizontal="center"/>
    </xf>
    <xf numFmtId="0" fontId="7" fillId="6" borderId="0" xfId="1" applyFont="1" applyFill="1" applyBorder="1"/>
    <xf numFmtId="43" fontId="5" fillId="6" borderId="0" xfId="3" applyFont="1" applyFill="1" applyBorder="1" applyAlignment="1">
      <alignment horizontal="right"/>
    </xf>
    <xf numFmtId="165" fontId="7" fillId="6" borderId="2" xfId="2" applyFont="1" applyFill="1" applyBorder="1"/>
    <xf numFmtId="0" fontId="11" fillId="0" borderId="1" xfId="4" applyFont="1" applyBorder="1">
      <alignment wrapText="1"/>
    </xf>
    <xf numFmtId="0" fontId="7" fillId="0" borderId="0" xfId="4" applyFont="1">
      <alignment wrapText="1"/>
    </xf>
    <xf numFmtId="14" fontId="5" fillId="0" borderId="0" xfId="4" applyNumberFormat="1" applyFont="1" applyAlignment="1">
      <alignment horizontal="left" wrapText="1"/>
    </xf>
    <xf numFmtId="164" fontId="3" fillId="0" borderId="0" xfId="0" applyNumberFormat="1" applyFont="1"/>
    <xf numFmtId="4" fontId="3" fillId="0" borderId="0" xfId="0" applyNumberFormat="1" applyFont="1"/>
    <xf numFmtId="165" fontId="5" fillId="0" borderId="0" xfId="2" applyFont="1"/>
    <xf numFmtId="167" fontId="5" fillId="0" borderId="0" xfId="5" applyNumberFormat="1" applyFont="1" applyAlignment="1">
      <alignment wrapText="1"/>
    </xf>
    <xf numFmtId="165" fontId="5" fillId="0" borderId="0" xfId="5" applyNumberFormat="1" applyFont="1"/>
    <xf numFmtId="165" fontId="7" fillId="0" borderId="0" xfId="2" applyFont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2428875</xdr:colOff>
      <xdr:row>0</xdr:row>
      <xdr:rowOff>85726</xdr:rowOff>
    </xdr:from>
    <xdr:to>
      <xdr:col>5</xdr:col>
      <xdr:colOff>371474</xdr:colOff>
      <xdr:row>3</xdr:row>
      <xdr:rowOff>180976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19675" y="85726"/>
          <a:ext cx="2181224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tabSelected="1" topLeftCell="A145" workbookViewId="0">
      <selection activeCell="D99" sqref="D99"/>
    </sheetView>
  </sheetViews>
  <sheetFormatPr baseColWidth="10" defaultRowHeight="15" x14ac:dyDescent="0.25"/>
  <cols>
    <col min="1" max="1" width="12.140625" style="1" customWidth="1"/>
    <col min="2" max="2" width="5.5703125" customWidth="1"/>
    <col min="3" max="3" width="9" customWidth="1"/>
    <col min="4" max="4" width="12.140625" customWidth="1"/>
    <col min="5" max="5" width="63.5703125" customWidth="1"/>
    <col min="6" max="6" width="41.5703125" customWidth="1"/>
    <col min="7" max="7" width="26.42578125" customWidth="1"/>
    <col min="8" max="8" width="44.5703125" customWidth="1"/>
    <col min="9" max="9" width="31" customWidth="1"/>
  </cols>
  <sheetData>
    <row r="1" spans="2:17" x14ac:dyDescent="0.25">
      <c r="B1" s="2"/>
      <c r="C1" s="2"/>
      <c r="D1" s="2"/>
      <c r="E1" s="2"/>
      <c r="F1" s="2"/>
      <c r="G1" s="2"/>
      <c r="H1" s="2"/>
      <c r="I1" s="2"/>
    </row>
    <row r="3" spans="2:17" ht="16.5" customHeight="1" x14ac:dyDescent="0.25">
      <c r="B3" s="2"/>
      <c r="C3" s="2"/>
      <c r="D3" s="2"/>
      <c r="E3" s="3"/>
      <c r="F3" s="2"/>
      <c r="G3" s="2"/>
      <c r="H3" s="2"/>
      <c r="I3" s="2"/>
    </row>
    <row r="4" spans="2:17" s="1" customFormat="1" ht="16.5" customHeight="1" x14ac:dyDescent="0.25">
      <c r="B4" s="2"/>
      <c r="C4" s="2"/>
      <c r="D4" s="2"/>
      <c r="E4" s="3"/>
      <c r="F4" s="2"/>
      <c r="G4" s="2"/>
      <c r="H4" s="2"/>
      <c r="I4" s="2"/>
    </row>
    <row r="5" spans="2:17" ht="18" x14ac:dyDescent="0.25">
      <c r="B5" s="97" t="s">
        <v>210</v>
      </c>
      <c r="C5" s="97"/>
      <c r="D5" s="97"/>
      <c r="E5" s="97"/>
      <c r="F5" s="97"/>
      <c r="G5" s="97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s="1" customFormat="1" ht="18" x14ac:dyDescent="0.25">
      <c r="B6" s="98" t="s">
        <v>209</v>
      </c>
      <c r="C6" s="98"/>
      <c r="D6" s="98"/>
      <c r="E6" s="98"/>
      <c r="F6" s="98"/>
      <c r="G6" s="98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s="1" customFormat="1" ht="18" x14ac:dyDescent="0.25">
      <c r="B7" s="96" t="s">
        <v>231</v>
      </c>
      <c r="C7" s="96"/>
      <c r="D7" s="96"/>
      <c r="E7" s="96"/>
      <c r="F7" s="96"/>
      <c r="G7" s="96"/>
      <c r="H7" s="5"/>
      <c r="I7" s="5"/>
      <c r="J7" s="95"/>
      <c r="K7" s="95"/>
      <c r="L7" s="95"/>
      <c r="M7" s="95"/>
      <c r="N7" s="95"/>
      <c r="O7" s="95"/>
      <c r="P7" s="95"/>
      <c r="Q7" s="95"/>
    </row>
    <row r="8" spans="2:17" ht="18" x14ac:dyDescent="0.25">
      <c r="B8" s="96"/>
      <c r="C8" s="96"/>
      <c r="D8" s="96"/>
      <c r="E8" s="96"/>
      <c r="F8" s="96"/>
      <c r="G8" s="96"/>
      <c r="H8" s="5"/>
      <c r="I8" s="5"/>
      <c r="J8" s="4"/>
      <c r="K8" s="4"/>
      <c r="L8" s="4"/>
      <c r="M8" s="4"/>
      <c r="N8" s="4"/>
      <c r="O8" s="4"/>
      <c r="P8" s="4"/>
      <c r="Q8" s="4"/>
    </row>
    <row r="9" spans="2:17" ht="18" x14ac:dyDescent="0.25">
      <c r="B9" s="6"/>
      <c r="C9" s="6"/>
      <c r="D9" s="6"/>
      <c r="E9" s="6" t="s">
        <v>232</v>
      </c>
      <c r="F9" s="6"/>
      <c r="G9" s="6"/>
      <c r="H9" s="5"/>
      <c r="I9" s="5"/>
      <c r="J9" s="4"/>
      <c r="K9" s="4"/>
      <c r="L9" s="4"/>
      <c r="M9" s="4"/>
      <c r="N9" s="4"/>
      <c r="O9" s="4"/>
      <c r="P9" s="4"/>
      <c r="Q9" s="4"/>
    </row>
    <row r="10" spans="2:17" ht="18" x14ac:dyDescent="0.25">
      <c r="B10" s="6"/>
      <c r="C10" s="6"/>
      <c r="D10" s="6"/>
      <c r="E10" s="6" t="s">
        <v>233</v>
      </c>
      <c r="F10" s="6"/>
      <c r="G10" s="6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2:17" ht="18" x14ac:dyDescent="0.25">
      <c r="B11" s="6"/>
      <c r="C11" s="6"/>
      <c r="D11" s="6"/>
      <c r="E11" s="6" t="s">
        <v>234</v>
      </c>
      <c r="F11" s="6"/>
      <c r="G11" s="6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2:17" ht="18" x14ac:dyDescent="0.25">
      <c r="B12" s="6"/>
      <c r="C12" s="6"/>
      <c r="D12" s="6"/>
      <c r="E12" s="6"/>
      <c r="F12" s="6"/>
      <c r="G12" s="6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2:17" ht="18" x14ac:dyDescent="0.25">
      <c r="B13" s="7"/>
      <c r="C13" s="7"/>
      <c r="D13" s="7"/>
      <c r="E13" s="8"/>
      <c r="F13" s="9"/>
      <c r="G13" s="10" t="s">
        <v>0</v>
      </c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2:17" ht="18" x14ac:dyDescent="0.25">
      <c r="B14" s="7" t="s">
        <v>223</v>
      </c>
      <c r="C14" s="7"/>
      <c r="D14" s="11"/>
      <c r="E14" s="12"/>
      <c r="F14" s="13"/>
      <c r="G14" s="14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2:17" ht="18.75" thickBot="1" x14ac:dyDescent="0.3">
      <c r="B15" s="7" t="s">
        <v>230</v>
      </c>
      <c r="C15" s="15"/>
      <c r="D15" s="11"/>
      <c r="E15" s="12"/>
      <c r="F15" s="13"/>
      <c r="G15" s="16">
        <v>422182280</v>
      </c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2:17" ht="18.75" thickBot="1" x14ac:dyDescent="0.3">
      <c r="B16" s="11" t="s">
        <v>1</v>
      </c>
      <c r="C16" s="11"/>
      <c r="D16" s="7"/>
      <c r="E16" s="8"/>
      <c r="F16" s="13"/>
      <c r="G16" s="17">
        <v>422182280</v>
      </c>
      <c r="H16" s="5"/>
      <c r="I16" s="5"/>
      <c r="J16" s="4"/>
      <c r="K16" s="4"/>
      <c r="L16" s="4"/>
      <c r="M16" s="4"/>
      <c r="N16" s="4"/>
      <c r="O16" s="4"/>
      <c r="P16" s="4"/>
      <c r="Q16" s="4"/>
    </row>
    <row r="17" spans="2:17" ht="18.75" thickTop="1" x14ac:dyDescent="0.25">
      <c r="B17" s="11"/>
      <c r="C17" s="7"/>
      <c r="D17" s="7"/>
      <c r="E17" s="8"/>
      <c r="F17" s="13"/>
      <c r="G17" s="18"/>
      <c r="H17" s="5"/>
      <c r="I17" s="4"/>
      <c r="J17" s="4"/>
      <c r="K17" s="4"/>
      <c r="L17" s="4"/>
      <c r="M17" s="4"/>
      <c r="N17" s="4"/>
      <c r="O17" s="4"/>
      <c r="P17" s="4"/>
      <c r="Q17" s="4"/>
    </row>
    <row r="18" spans="2:17" ht="18" x14ac:dyDescent="0.25">
      <c r="B18" s="94" t="s">
        <v>2</v>
      </c>
      <c r="C18" s="94"/>
      <c r="D18" s="94"/>
      <c r="E18" s="94"/>
      <c r="F18" s="94"/>
      <c r="G18" s="18"/>
      <c r="H18" s="19"/>
      <c r="I18" s="4"/>
      <c r="J18" s="4"/>
      <c r="K18" s="4"/>
      <c r="L18" s="4"/>
      <c r="M18" s="4"/>
      <c r="N18" s="4"/>
      <c r="O18" s="4"/>
      <c r="P18" s="4"/>
      <c r="Q18" s="4"/>
    </row>
    <row r="19" spans="2:17" ht="18" x14ac:dyDescent="0.25">
      <c r="B19" s="20" t="s">
        <v>3</v>
      </c>
      <c r="C19" s="20" t="s">
        <v>4</v>
      </c>
      <c r="D19" s="20" t="s">
        <v>5</v>
      </c>
      <c r="E19" s="20" t="s">
        <v>6</v>
      </c>
      <c r="F19" s="21"/>
      <c r="G19" s="9"/>
      <c r="H19" s="19"/>
      <c r="I19" s="4"/>
      <c r="J19" s="4"/>
      <c r="K19" s="4"/>
      <c r="L19" s="4"/>
      <c r="M19" s="4"/>
      <c r="N19" s="4"/>
      <c r="O19" s="4"/>
      <c r="P19" s="4"/>
      <c r="Q19" s="4"/>
    </row>
    <row r="20" spans="2:17" ht="18" x14ac:dyDescent="0.25">
      <c r="B20" s="22" t="s">
        <v>7</v>
      </c>
      <c r="C20" s="23"/>
      <c r="D20" s="23"/>
      <c r="E20" s="23" t="s">
        <v>8</v>
      </c>
      <c r="F20" s="24">
        <f>F21+F28+F30+F32+F36</f>
        <v>43022935.68</v>
      </c>
      <c r="G20" s="9"/>
      <c r="H20" s="25"/>
      <c r="I20" s="4"/>
      <c r="J20" s="4"/>
      <c r="K20" s="4"/>
      <c r="L20" s="4"/>
      <c r="M20" s="4"/>
      <c r="N20" s="4"/>
      <c r="O20" s="4"/>
      <c r="P20" s="4"/>
      <c r="Q20" s="4"/>
    </row>
    <row r="21" spans="2:17" ht="18" x14ac:dyDescent="0.25">
      <c r="B21" s="26"/>
      <c r="C21" s="27" t="s">
        <v>9</v>
      </c>
      <c r="D21" s="26"/>
      <c r="E21" s="28" t="s">
        <v>10</v>
      </c>
      <c r="F21" s="29">
        <f>F22+F23+F24+F25+F26+F27</f>
        <v>33688411.510000005</v>
      </c>
      <c r="G21" s="9"/>
      <c r="H21" s="19"/>
      <c r="I21" s="4"/>
      <c r="J21" s="4"/>
      <c r="K21" s="4"/>
      <c r="L21" s="4"/>
      <c r="M21" s="4"/>
      <c r="N21" s="4"/>
      <c r="O21" s="4"/>
      <c r="P21" s="4"/>
      <c r="Q21" s="4"/>
    </row>
    <row r="22" spans="2:17" ht="18" x14ac:dyDescent="0.25">
      <c r="B22" s="26"/>
      <c r="C22" s="26"/>
      <c r="D22" s="30" t="s">
        <v>11</v>
      </c>
      <c r="E22" s="31" t="s">
        <v>12</v>
      </c>
      <c r="F22" s="32">
        <v>32057766.260000002</v>
      </c>
      <c r="G22" s="33"/>
      <c r="H22" s="19"/>
      <c r="I22" s="4"/>
      <c r="J22" s="4"/>
      <c r="K22" s="4"/>
      <c r="L22" s="4"/>
      <c r="M22" s="4"/>
      <c r="N22" s="4"/>
      <c r="O22" s="4"/>
      <c r="P22" s="4"/>
      <c r="Q22" s="4"/>
    </row>
    <row r="23" spans="2:17" ht="18" x14ac:dyDescent="0.25">
      <c r="B23" s="26"/>
      <c r="C23" s="26"/>
      <c r="D23" s="26" t="s">
        <v>13</v>
      </c>
      <c r="E23" s="34" t="s">
        <v>14</v>
      </c>
      <c r="F23" s="35">
        <v>1272104</v>
      </c>
      <c r="G23" s="33"/>
      <c r="H23" s="19"/>
      <c r="I23" s="4"/>
      <c r="J23" s="4"/>
      <c r="K23" s="4"/>
      <c r="L23" s="4"/>
      <c r="M23" s="4"/>
      <c r="N23" s="4"/>
      <c r="O23" s="4"/>
      <c r="P23" s="4"/>
      <c r="Q23" s="4"/>
    </row>
    <row r="24" spans="2:17" ht="18" x14ac:dyDescent="0.25">
      <c r="B24" s="26"/>
      <c r="C24" s="26"/>
      <c r="D24" s="26" t="s">
        <v>15</v>
      </c>
      <c r="E24" s="34" t="s">
        <v>16</v>
      </c>
      <c r="F24" s="35">
        <v>358541.25</v>
      </c>
      <c r="G24" s="33"/>
      <c r="H24" s="19"/>
      <c r="I24" s="4"/>
      <c r="J24" s="4"/>
      <c r="K24" s="4"/>
      <c r="L24" s="4"/>
      <c r="M24" s="4"/>
      <c r="N24" s="4"/>
      <c r="O24" s="4"/>
      <c r="P24" s="4"/>
      <c r="Q24" s="4"/>
    </row>
    <row r="25" spans="2:17" ht="18" x14ac:dyDescent="0.25">
      <c r="B25" s="26"/>
      <c r="C25" s="26"/>
      <c r="D25" s="26" t="s">
        <v>17</v>
      </c>
      <c r="E25" s="34" t="s">
        <v>18</v>
      </c>
      <c r="F25" s="35">
        <v>0</v>
      </c>
      <c r="G25" s="33"/>
      <c r="H25" s="19"/>
      <c r="I25" s="4"/>
      <c r="J25" s="4"/>
      <c r="K25" s="4"/>
      <c r="L25" s="4"/>
      <c r="M25" s="4"/>
      <c r="N25" s="4"/>
      <c r="O25" s="4"/>
      <c r="P25" s="4"/>
      <c r="Q25" s="4"/>
    </row>
    <row r="26" spans="2:17" ht="18" x14ac:dyDescent="0.25">
      <c r="B26" s="26"/>
      <c r="C26" s="26"/>
      <c r="D26" s="26" t="s">
        <v>19</v>
      </c>
      <c r="E26" s="34" t="s">
        <v>20</v>
      </c>
      <c r="F26" s="35">
        <v>0</v>
      </c>
      <c r="G26" s="33"/>
      <c r="H26" s="19"/>
      <c r="I26" s="4"/>
      <c r="J26" s="4"/>
      <c r="K26" s="4"/>
      <c r="L26" s="4"/>
      <c r="M26" s="4"/>
      <c r="N26" s="4"/>
      <c r="O26" s="4"/>
      <c r="P26" s="4"/>
      <c r="Q26" s="4"/>
    </row>
    <row r="27" spans="2:17" ht="18" x14ac:dyDescent="0.25">
      <c r="B27" s="26"/>
      <c r="C27" s="26"/>
      <c r="D27" s="26" t="s">
        <v>21</v>
      </c>
      <c r="E27" s="34" t="s">
        <v>22</v>
      </c>
      <c r="F27" s="35">
        <v>0</v>
      </c>
      <c r="G27" s="33"/>
      <c r="H27" s="19"/>
      <c r="I27" s="4"/>
      <c r="J27" s="4"/>
      <c r="K27" s="4"/>
      <c r="L27" s="4"/>
      <c r="M27" s="4"/>
      <c r="N27" s="4"/>
      <c r="O27" s="4"/>
      <c r="P27" s="4"/>
      <c r="Q27" s="4"/>
    </row>
    <row r="28" spans="2:17" ht="18" x14ac:dyDescent="0.25">
      <c r="B28" s="27"/>
      <c r="C28" s="27"/>
      <c r="D28" s="36"/>
      <c r="E28" s="37" t="s">
        <v>23</v>
      </c>
      <c r="F28" s="38">
        <f>F29</f>
        <v>1321000</v>
      </c>
      <c r="G28" s="9"/>
      <c r="H28" s="19"/>
      <c r="I28" s="4"/>
      <c r="J28" s="4"/>
      <c r="K28" s="4"/>
      <c r="L28" s="4"/>
      <c r="M28" s="4"/>
      <c r="N28" s="4"/>
      <c r="O28" s="4"/>
      <c r="P28" s="4"/>
      <c r="Q28" s="4"/>
    </row>
    <row r="29" spans="2:17" ht="18" x14ac:dyDescent="0.25">
      <c r="B29" s="27"/>
      <c r="C29" s="27"/>
      <c r="D29" s="26" t="s">
        <v>24</v>
      </c>
      <c r="E29" s="34" t="s">
        <v>25</v>
      </c>
      <c r="F29" s="35">
        <v>1321000</v>
      </c>
      <c r="G29" s="9"/>
      <c r="H29" s="19"/>
      <c r="I29" s="4"/>
      <c r="J29" s="4"/>
      <c r="K29" s="4"/>
      <c r="L29" s="4"/>
      <c r="M29" s="4"/>
      <c r="N29" s="4"/>
      <c r="O29" s="4"/>
      <c r="P29" s="4"/>
      <c r="Q29" s="4"/>
    </row>
    <row r="30" spans="2:17" ht="18" x14ac:dyDescent="0.25">
      <c r="B30" s="26"/>
      <c r="C30" s="26"/>
      <c r="D30" s="30"/>
      <c r="E30" s="37" t="s">
        <v>26</v>
      </c>
      <c r="F30" s="38">
        <f>F31</f>
        <v>0</v>
      </c>
      <c r="G30" s="9"/>
      <c r="H30" s="19"/>
      <c r="I30" s="4"/>
      <c r="J30" s="4"/>
      <c r="K30" s="4"/>
      <c r="L30" s="4"/>
      <c r="M30" s="4"/>
      <c r="N30" s="4"/>
      <c r="O30" s="4"/>
      <c r="P30" s="4"/>
      <c r="Q30" s="4"/>
    </row>
    <row r="31" spans="2:17" ht="18" x14ac:dyDescent="0.25">
      <c r="B31" s="26"/>
      <c r="C31" s="26"/>
      <c r="D31" s="26" t="s">
        <v>203</v>
      </c>
      <c r="E31" s="34" t="s">
        <v>204</v>
      </c>
      <c r="F31" s="39">
        <v>0</v>
      </c>
      <c r="G31" s="9"/>
      <c r="H31" s="19"/>
      <c r="I31" s="4"/>
      <c r="J31" s="4"/>
      <c r="K31" s="4"/>
      <c r="L31" s="4"/>
      <c r="M31" s="4"/>
      <c r="N31" s="4"/>
      <c r="O31" s="4"/>
      <c r="P31" s="4"/>
      <c r="Q31" s="4"/>
    </row>
    <row r="32" spans="2:17" ht="18" x14ac:dyDescent="0.25">
      <c r="B32" s="26"/>
      <c r="C32" s="27"/>
      <c r="D32" s="30"/>
      <c r="E32" s="37" t="s">
        <v>27</v>
      </c>
      <c r="F32" s="38">
        <f>F33+F34+F35</f>
        <v>4893886.05</v>
      </c>
      <c r="G32" s="9"/>
      <c r="H32" s="19"/>
      <c r="I32" s="4"/>
      <c r="J32" s="4"/>
      <c r="K32" s="4"/>
      <c r="L32" s="4"/>
      <c r="M32" s="4"/>
      <c r="N32" s="4"/>
      <c r="O32" s="4"/>
      <c r="P32" s="4"/>
      <c r="Q32" s="4"/>
    </row>
    <row r="33" spans="2:17" ht="18" x14ac:dyDescent="0.25">
      <c r="B33" s="26"/>
      <c r="C33" s="26"/>
      <c r="D33" s="26" t="s">
        <v>28</v>
      </c>
      <c r="E33" s="34" t="s">
        <v>29</v>
      </c>
      <c r="F33" s="35">
        <v>2248892.9500000002</v>
      </c>
      <c r="G33" s="9"/>
      <c r="H33" s="19"/>
      <c r="I33" s="4"/>
      <c r="J33" s="4"/>
      <c r="K33" s="4"/>
      <c r="L33" s="4"/>
      <c r="M33" s="4"/>
      <c r="N33" s="4"/>
      <c r="O33" s="4"/>
      <c r="P33" s="4"/>
      <c r="Q33" s="4"/>
    </row>
    <row r="34" spans="2:17" ht="18" x14ac:dyDescent="0.25">
      <c r="B34" s="26"/>
      <c r="C34" s="26"/>
      <c r="D34" s="26" t="s">
        <v>30</v>
      </c>
      <c r="E34" s="8" t="s">
        <v>31</v>
      </c>
      <c r="F34" s="35">
        <v>2384692.92</v>
      </c>
      <c r="G34" s="9"/>
      <c r="H34" s="19"/>
      <c r="I34" s="4"/>
      <c r="J34" s="4"/>
      <c r="K34" s="4"/>
      <c r="L34" s="4"/>
      <c r="M34" s="4"/>
      <c r="N34" s="4"/>
      <c r="O34" s="4"/>
      <c r="P34" s="4"/>
      <c r="Q34" s="4"/>
    </row>
    <row r="35" spans="2:17" ht="18" x14ac:dyDescent="0.25">
      <c r="B35" s="26"/>
      <c r="C35" s="26"/>
      <c r="D35" s="26" t="s">
        <v>32</v>
      </c>
      <c r="E35" s="8" t="s">
        <v>33</v>
      </c>
      <c r="F35" s="35">
        <v>260300.18</v>
      </c>
      <c r="G35" s="9"/>
      <c r="H35" s="19"/>
      <c r="I35" s="4"/>
      <c r="J35" s="4"/>
      <c r="K35" s="4"/>
      <c r="L35" s="4"/>
      <c r="M35" s="4"/>
      <c r="N35" s="4"/>
      <c r="O35" s="4"/>
      <c r="P35" s="4"/>
      <c r="Q35" s="4"/>
    </row>
    <row r="36" spans="2:17" ht="18" x14ac:dyDescent="0.25">
      <c r="B36" s="27"/>
      <c r="C36" s="27"/>
      <c r="D36" s="36"/>
      <c r="E36" s="37" t="s">
        <v>34</v>
      </c>
      <c r="F36" s="38">
        <f>F37+F38+F39+F40+F41+F42+F43</f>
        <v>3119638.12</v>
      </c>
      <c r="G36" s="9"/>
      <c r="H36" s="19"/>
      <c r="I36" s="4"/>
      <c r="J36" s="4"/>
      <c r="K36" s="4"/>
      <c r="L36" s="4"/>
      <c r="M36" s="4"/>
      <c r="N36" s="4"/>
      <c r="O36" s="4"/>
      <c r="P36" s="4"/>
      <c r="Q36" s="4"/>
    </row>
    <row r="37" spans="2:17" ht="18" x14ac:dyDescent="0.25">
      <c r="B37" s="26"/>
      <c r="C37" s="27" t="s">
        <v>35</v>
      </c>
      <c r="D37" s="26" t="s">
        <v>36</v>
      </c>
      <c r="E37" s="8" t="s">
        <v>37</v>
      </c>
      <c r="F37" s="35">
        <v>0</v>
      </c>
      <c r="G37" s="9"/>
      <c r="H37" s="19"/>
      <c r="I37" s="4"/>
      <c r="J37" s="4"/>
      <c r="K37" s="4"/>
      <c r="L37" s="4"/>
      <c r="M37" s="4"/>
      <c r="N37" s="4"/>
      <c r="O37" s="4"/>
      <c r="P37" s="4"/>
      <c r="Q37" s="4"/>
    </row>
    <row r="38" spans="2:17" ht="18" x14ac:dyDescent="0.25">
      <c r="B38" s="26"/>
      <c r="C38" s="26"/>
      <c r="D38" s="26" t="s">
        <v>38</v>
      </c>
      <c r="E38" s="34" t="s">
        <v>39</v>
      </c>
      <c r="F38" s="35">
        <v>0</v>
      </c>
      <c r="G38" s="9"/>
      <c r="H38" s="19"/>
      <c r="I38" s="4"/>
      <c r="J38" s="4"/>
      <c r="K38" s="4"/>
      <c r="L38" s="4"/>
      <c r="M38" s="4"/>
      <c r="N38" s="4"/>
      <c r="O38" s="4"/>
      <c r="P38" s="4"/>
      <c r="Q38" s="4"/>
    </row>
    <row r="39" spans="2:17" ht="18" x14ac:dyDescent="0.25">
      <c r="B39" s="26"/>
      <c r="C39" s="26"/>
      <c r="D39" s="26" t="s">
        <v>40</v>
      </c>
      <c r="E39" s="8" t="s">
        <v>41</v>
      </c>
      <c r="F39" s="35">
        <v>1191893.0900000001</v>
      </c>
      <c r="G39" s="9"/>
      <c r="H39" s="19"/>
      <c r="I39" s="4"/>
      <c r="J39" s="4"/>
      <c r="K39" s="4"/>
      <c r="L39" s="4"/>
      <c r="M39" s="4"/>
      <c r="N39" s="4"/>
      <c r="O39" s="4"/>
      <c r="P39" s="4"/>
      <c r="Q39" s="4"/>
    </row>
    <row r="40" spans="2:17" ht="18" x14ac:dyDescent="0.25">
      <c r="B40" s="26"/>
      <c r="C40" s="26"/>
      <c r="D40" s="26" t="s">
        <v>42</v>
      </c>
      <c r="E40" s="34" t="s">
        <v>43</v>
      </c>
      <c r="F40" s="35">
        <v>1219038.6100000001</v>
      </c>
      <c r="G40" s="9"/>
      <c r="H40" s="19"/>
      <c r="I40" s="4"/>
      <c r="J40" s="4"/>
      <c r="K40" s="4"/>
      <c r="L40" s="4"/>
      <c r="M40" s="4"/>
      <c r="N40" s="4"/>
      <c r="O40" s="4"/>
      <c r="P40" s="4"/>
      <c r="Q40" s="4"/>
    </row>
    <row r="41" spans="2:17" ht="18" x14ac:dyDescent="0.25">
      <c r="B41" s="26"/>
      <c r="C41" s="26"/>
      <c r="D41" s="26" t="s">
        <v>44</v>
      </c>
      <c r="E41" s="34" t="s">
        <v>45</v>
      </c>
      <c r="F41" s="35">
        <v>708706.42</v>
      </c>
      <c r="G41" s="9"/>
      <c r="H41" s="19"/>
      <c r="I41" s="4"/>
      <c r="J41" s="4"/>
      <c r="K41" s="4"/>
      <c r="L41" s="4"/>
      <c r="M41" s="4"/>
      <c r="N41" s="4"/>
      <c r="O41" s="4"/>
      <c r="P41" s="4"/>
      <c r="Q41" s="4"/>
    </row>
    <row r="42" spans="2:17" ht="18" x14ac:dyDescent="0.25">
      <c r="B42" s="26"/>
      <c r="C42" s="26"/>
      <c r="D42" s="26" t="s">
        <v>46</v>
      </c>
      <c r="E42" s="34" t="s">
        <v>47</v>
      </c>
      <c r="F42" s="35">
        <v>0</v>
      </c>
      <c r="G42" s="9"/>
      <c r="H42" s="19"/>
      <c r="I42" s="4"/>
      <c r="J42" s="4"/>
      <c r="K42" s="4"/>
      <c r="L42" s="4"/>
      <c r="M42" s="4"/>
      <c r="N42" s="4"/>
      <c r="O42" s="4"/>
      <c r="P42" s="4"/>
      <c r="Q42" s="4"/>
    </row>
    <row r="43" spans="2:17" ht="18" x14ac:dyDescent="0.25">
      <c r="B43" s="26"/>
      <c r="C43" s="26"/>
      <c r="D43" s="26" t="s">
        <v>48</v>
      </c>
      <c r="E43" s="34" t="s">
        <v>49</v>
      </c>
      <c r="F43" s="35">
        <v>0</v>
      </c>
      <c r="G43" s="9"/>
      <c r="H43" s="19"/>
      <c r="I43" s="4"/>
      <c r="J43" s="4"/>
      <c r="K43" s="4"/>
      <c r="L43" s="4"/>
      <c r="M43" s="4"/>
      <c r="N43" s="4"/>
      <c r="O43" s="4"/>
      <c r="P43" s="4"/>
      <c r="Q43" s="4"/>
    </row>
    <row r="44" spans="2:17" ht="18" x14ac:dyDescent="0.25">
      <c r="B44" s="26"/>
      <c r="C44" s="26"/>
      <c r="D44" s="26"/>
      <c r="E44" s="12" t="s">
        <v>50</v>
      </c>
      <c r="F44" s="35"/>
      <c r="G44" s="40">
        <f>F21+F28+F30+F32+F36</f>
        <v>43022935.68</v>
      </c>
      <c r="H44" s="19"/>
      <c r="I44" s="4"/>
      <c r="J44" s="4"/>
      <c r="K44" s="4"/>
      <c r="L44" s="4"/>
      <c r="M44" s="4"/>
      <c r="N44" s="4"/>
      <c r="O44" s="4"/>
      <c r="P44" s="4"/>
      <c r="Q44" s="4"/>
    </row>
    <row r="45" spans="2:17" ht="18" x14ac:dyDescent="0.25">
      <c r="B45" s="26"/>
      <c r="C45" s="27" t="s">
        <v>35</v>
      </c>
      <c r="D45" s="26"/>
      <c r="E45" s="41" t="s">
        <v>51</v>
      </c>
      <c r="F45" s="42">
        <f>F46+F47</f>
        <v>80000</v>
      </c>
      <c r="G45" s="9"/>
      <c r="H45" s="19"/>
      <c r="I45" s="4"/>
      <c r="J45" s="4"/>
      <c r="K45" s="4"/>
      <c r="L45" s="4"/>
      <c r="M45" s="4"/>
      <c r="N45" s="4"/>
      <c r="O45" s="4"/>
      <c r="P45" s="4"/>
      <c r="Q45" s="4"/>
    </row>
    <row r="46" spans="2:17" ht="18" x14ac:dyDescent="0.25">
      <c r="B46" s="26"/>
      <c r="C46" s="26"/>
      <c r="D46" s="26" t="s">
        <v>52</v>
      </c>
      <c r="E46" s="34" t="s">
        <v>53</v>
      </c>
      <c r="F46" s="35">
        <v>80000</v>
      </c>
      <c r="G46" s="9"/>
      <c r="H46" s="19"/>
      <c r="I46" s="4"/>
      <c r="J46" s="4"/>
      <c r="K46" s="4"/>
      <c r="L46" s="4"/>
      <c r="M46" s="4"/>
      <c r="N46" s="4"/>
      <c r="O46" s="4"/>
      <c r="P46" s="4"/>
      <c r="Q46" s="4"/>
    </row>
    <row r="47" spans="2:17" ht="18" x14ac:dyDescent="0.25">
      <c r="B47" s="26"/>
      <c r="C47" s="26"/>
      <c r="D47" s="26" t="s">
        <v>54</v>
      </c>
      <c r="E47" s="8" t="s">
        <v>55</v>
      </c>
      <c r="F47" s="35">
        <v>0</v>
      </c>
      <c r="G47" s="9"/>
      <c r="H47" s="19"/>
      <c r="I47" s="4"/>
      <c r="J47" s="4"/>
      <c r="K47" s="4"/>
      <c r="L47" s="4"/>
      <c r="M47" s="4"/>
      <c r="N47" s="4"/>
      <c r="O47" s="4"/>
      <c r="P47" s="4"/>
      <c r="Q47" s="4"/>
    </row>
    <row r="48" spans="2:17" ht="18" x14ac:dyDescent="0.25">
      <c r="B48" s="43"/>
      <c r="C48" s="43"/>
      <c r="D48" s="44"/>
      <c r="E48" s="45" t="s">
        <v>56</v>
      </c>
      <c r="F48" s="38">
        <f>F49+F50</f>
        <v>979782.94</v>
      </c>
      <c r="G48" s="9"/>
      <c r="H48" s="46"/>
      <c r="I48" s="5"/>
      <c r="J48" s="4"/>
      <c r="K48" s="4"/>
      <c r="L48" s="4"/>
      <c r="M48" s="4"/>
      <c r="N48" s="4"/>
      <c r="O48" s="4"/>
      <c r="P48" s="4"/>
      <c r="Q48" s="4"/>
    </row>
    <row r="49" spans="2:17" ht="18" x14ac:dyDescent="0.25">
      <c r="B49" s="43"/>
      <c r="C49" s="47"/>
      <c r="D49" s="47" t="s">
        <v>57</v>
      </c>
      <c r="E49" s="8" t="s">
        <v>58</v>
      </c>
      <c r="F49" s="35">
        <v>0</v>
      </c>
      <c r="G49" s="9"/>
      <c r="H49" s="19"/>
      <c r="I49" s="5"/>
      <c r="J49" s="4"/>
      <c r="K49" s="4"/>
      <c r="L49" s="4"/>
      <c r="M49" s="4"/>
      <c r="N49" s="4"/>
      <c r="O49" s="4"/>
      <c r="P49" s="4"/>
      <c r="Q49" s="4"/>
    </row>
    <row r="50" spans="2:17" ht="18" x14ac:dyDescent="0.25">
      <c r="B50" s="43"/>
      <c r="C50" s="47"/>
      <c r="D50" s="47" t="s">
        <v>59</v>
      </c>
      <c r="E50" s="48" t="s">
        <v>60</v>
      </c>
      <c r="F50" s="35">
        <v>979782.94</v>
      </c>
      <c r="G50" s="9"/>
      <c r="H50" s="19"/>
      <c r="I50" s="5"/>
      <c r="J50" s="4"/>
      <c r="K50" s="4"/>
      <c r="L50" s="4"/>
      <c r="M50" s="4"/>
      <c r="N50" s="4"/>
      <c r="O50" s="4"/>
      <c r="P50" s="4"/>
      <c r="Q50" s="4"/>
    </row>
    <row r="51" spans="2:17" ht="18" x14ac:dyDescent="0.25">
      <c r="B51" s="43"/>
      <c r="C51" s="43"/>
      <c r="D51" s="44"/>
      <c r="E51" s="45" t="s">
        <v>61</v>
      </c>
      <c r="F51" s="38">
        <f>F52+F53+F54+F55</f>
        <v>951962.15</v>
      </c>
      <c r="G51" s="9"/>
      <c r="H51" s="46"/>
      <c r="I51" s="5"/>
      <c r="J51" s="4"/>
      <c r="K51" s="4"/>
      <c r="L51" s="4"/>
      <c r="M51" s="4"/>
      <c r="N51" s="4"/>
      <c r="O51" s="4"/>
      <c r="P51" s="4"/>
      <c r="Q51" s="4"/>
    </row>
    <row r="52" spans="2:17" ht="18" x14ac:dyDescent="0.25">
      <c r="B52" s="47"/>
      <c r="C52" s="47"/>
      <c r="D52" s="47" t="s">
        <v>62</v>
      </c>
      <c r="E52" s="8" t="s">
        <v>63</v>
      </c>
      <c r="F52" s="35">
        <v>825065</v>
      </c>
      <c r="G52" s="9"/>
      <c r="H52" s="19"/>
      <c r="I52" s="5"/>
      <c r="J52" s="4"/>
      <c r="K52" s="4"/>
      <c r="L52" s="4"/>
      <c r="M52" s="4"/>
      <c r="N52" s="4"/>
      <c r="O52" s="4"/>
      <c r="P52" s="4"/>
      <c r="Q52" s="4"/>
    </row>
    <row r="53" spans="2:17" s="1" customFormat="1" ht="18" x14ac:dyDescent="0.25">
      <c r="B53" s="47"/>
      <c r="C53" s="47"/>
      <c r="D53" s="47" t="s">
        <v>193</v>
      </c>
      <c r="E53" s="8" t="s">
        <v>194</v>
      </c>
      <c r="F53" s="35">
        <v>0</v>
      </c>
      <c r="G53" s="9"/>
      <c r="H53" s="19"/>
      <c r="I53" s="5"/>
      <c r="J53" s="4"/>
      <c r="K53" s="4"/>
      <c r="L53" s="4"/>
      <c r="M53" s="4"/>
      <c r="N53" s="4"/>
      <c r="O53" s="4"/>
      <c r="P53" s="4"/>
      <c r="Q53" s="4"/>
    </row>
    <row r="54" spans="2:17" s="1" customFormat="1" ht="18" x14ac:dyDescent="0.25">
      <c r="B54" s="47"/>
      <c r="C54" s="47"/>
      <c r="D54" s="47" t="s">
        <v>205</v>
      </c>
      <c r="E54" s="8" t="s">
        <v>206</v>
      </c>
      <c r="F54" s="35">
        <v>126897.15</v>
      </c>
      <c r="G54" s="9"/>
      <c r="H54" s="19"/>
      <c r="I54" s="5"/>
      <c r="J54" s="4"/>
      <c r="K54" s="4"/>
      <c r="L54" s="4"/>
      <c r="M54" s="4"/>
      <c r="N54" s="4"/>
      <c r="O54" s="4"/>
      <c r="P54" s="4"/>
      <c r="Q54" s="4"/>
    </row>
    <row r="55" spans="2:17" ht="18" x14ac:dyDescent="0.25">
      <c r="B55" s="47"/>
      <c r="C55" s="47"/>
      <c r="D55" s="47" t="s">
        <v>64</v>
      </c>
      <c r="E55" s="48" t="s">
        <v>65</v>
      </c>
      <c r="F55" s="35">
        <v>0</v>
      </c>
      <c r="G55" s="9"/>
      <c r="H55" s="19"/>
      <c r="I55" s="5"/>
      <c r="J55" s="4"/>
      <c r="K55" s="4"/>
      <c r="L55" s="4"/>
      <c r="M55" s="4"/>
      <c r="N55" s="4"/>
      <c r="O55" s="4"/>
      <c r="P55" s="4"/>
      <c r="Q55" s="4"/>
    </row>
    <row r="56" spans="2:17" ht="18" x14ac:dyDescent="0.25">
      <c r="B56" s="43"/>
      <c r="C56" s="43"/>
      <c r="D56" s="44"/>
      <c r="E56" s="45" t="s">
        <v>66</v>
      </c>
      <c r="F56" s="38">
        <f>F57+F58+F59+F60</f>
        <v>5383042.21</v>
      </c>
      <c r="G56" s="9"/>
      <c r="H56" s="46"/>
      <c r="I56" s="5"/>
      <c r="J56" s="4"/>
      <c r="K56" s="4"/>
      <c r="L56" s="4"/>
      <c r="M56" s="4"/>
      <c r="N56" s="4"/>
      <c r="O56" s="4"/>
      <c r="P56" s="4"/>
      <c r="Q56" s="4"/>
    </row>
    <row r="57" spans="2:17" ht="18" x14ac:dyDescent="0.25">
      <c r="B57" s="43"/>
      <c r="C57" s="43"/>
      <c r="D57" s="47" t="s">
        <v>67</v>
      </c>
      <c r="E57" s="8" t="s">
        <v>68</v>
      </c>
      <c r="F57" s="35">
        <v>42000</v>
      </c>
      <c r="G57" s="9"/>
      <c r="H57" s="46"/>
      <c r="I57" s="5"/>
      <c r="J57" s="4"/>
      <c r="K57" s="4"/>
      <c r="L57" s="4"/>
      <c r="M57" s="4"/>
      <c r="N57" s="4"/>
      <c r="O57" s="4"/>
      <c r="P57" s="4"/>
      <c r="Q57" s="4"/>
    </row>
    <row r="58" spans="2:17" s="1" customFormat="1" ht="18" x14ac:dyDescent="0.25">
      <c r="B58" s="43"/>
      <c r="C58" s="43"/>
      <c r="D58" s="47" t="s">
        <v>219</v>
      </c>
      <c r="E58" s="8" t="s">
        <v>220</v>
      </c>
      <c r="F58" s="35">
        <v>0</v>
      </c>
      <c r="G58" s="9"/>
      <c r="H58" s="46"/>
      <c r="I58" s="5"/>
      <c r="J58" s="4"/>
      <c r="K58" s="4"/>
      <c r="L58" s="4"/>
      <c r="M58" s="4"/>
      <c r="N58" s="4"/>
      <c r="O58" s="4"/>
      <c r="P58" s="4"/>
      <c r="Q58" s="4"/>
    </row>
    <row r="59" spans="2:17" ht="18" x14ac:dyDescent="0.25">
      <c r="B59" s="47"/>
      <c r="C59" s="47"/>
      <c r="D59" s="47" t="s">
        <v>69</v>
      </c>
      <c r="E59" s="48" t="s">
        <v>70</v>
      </c>
      <c r="F59" s="35">
        <v>2162544.66</v>
      </c>
      <c r="G59" s="9"/>
      <c r="H59" s="19"/>
      <c r="I59" s="5"/>
      <c r="J59" s="4"/>
      <c r="K59" s="4"/>
      <c r="L59" s="4"/>
      <c r="M59" s="4"/>
      <c r="N59" s="4"/>
      <c r="O59" s="4"/>
      <c r="P59" s="4"/>
      <c r="Q59" s="4"/>
    </row>
    <row r="60" spans="2:17" ht="18" x14ac:dyDescent="0.25">
      <c r="B60" s="47"/>
      <c r="C60" s="47"/>
      <c r="D60" s="47" t="s">
        <v>71</v>
      </c>
      <c r="E60" s="48" t="s">
        <v>72</v>
      </c>
      <c r="F60" s="35">
        <v>3178497.55</v>
      </c>
      <c r="G60" s="9"/>
      <c r="H60" s="19"/>
      <c r="I60" s="5"/>
      <c r="J60" s="4"/>
      <c r="K60" s="4"/>
      <c r="L60" s="4"/>
      <c r="M60" s="4"/>
      <c r="N60" s="4"/>
      <c r="O60" s="4"/>
      <c r="P60" s="4"/>
      <c r="Q60" s="4"/>
    </row>
    <row r="61" spans="2:17" ht="18" x14ac:dyDescent="0.25">
      <c r="B61" s="43"/>
      <c r="C61" s="43"/>
      <c r="D61" s="44"/>
      <c r="E61" s="45" t="s">
        <v>73</v>
      </c>
      <c r="F61" s="38">
        <f>F62+F63</f>
        <v>495447.74</v>
      </c>
      <c r="G61" s="13"/>
      <c r="H61" s="49"/>
      <c r="I61" s="50"/>
      <c r="J61" s="4"/>
      <c r="K61" s="4"/>
      <c r="L61" s="4"/>
      <c r="M61" s="4"/>
      <c r="N61" s="4"/>
      <c r="O61" s="4"/>
      <c r="P61" s="4"/>
      <c r="Q61" s="4"/>
    </row>
    <row r="62" spans="2:17" ht="18" x14ac:dyDescent="0.25">
      <c r="B62" s="47"/>
      <c r="C62" s="47"/>
      <c r="D62" s="47" t="s">
        <v>74</v>
      </c>
      <c r="E62" s="48" t="s">
        <v>75</v>
      </c>
      <c r="F62" s="35">
        <v>0</v>
      </c>
      <c r="G62" s="9"/>
      <c r="H62" s="19"/>
      <c r="I62" s="5"/>
      <c r="J62" s="4"/>
      <c r="K62" s="4"/>
      <c r="L62" s="4"/>
      <c r="M62" s="4"/>
      <c r="N62" s="4"/>
      <c r="O62" s="4"/>
      <c r="P62" s="4"/>
      <c r="Q62" s="4"/>
    </row>
    <row r="63" spans="2:17" ht="18" x14ac:dyDescent="0.25">
      <c r="B63" s="47"/>
      <c r="C63" s="47"/>
      <c r="D63" s="47" t="s">
        <v>76</v>
      </c>
      <c r="E63" s="48" t="s">
        <v>77</v>
      </c>
      <c r="F63" s="35">
        <v>495447.74</v>
      </c>
      <c r="G63" s="9"/>
      <c r="H63" s="19"/>
      <c r="I63" s="4"/>
      <c r="J63" s="4"/>
      <c r="K63" s="4"/>
      <c r="L63" s="4"/>
      <c r="M63" s="4"/>
      <c r="N63" s="4"/>
      <c r="O63" s="4"/>
      <c r="P63" s="4"/>
      <c r="Q63" s="4"/>
    </row>
    <row r="64" spans="2:17" ht="18" x14ac:dyDescent="0.25">
      <c r="B64" s="43"/>
      <c r="C64" s="43"/>
      <c r="D64" s="44"/>
      <c r="E64" s="45" t="s">
        <v>78</v>
      </c>
      <c r="F64" s="38">
        <f>F65+F66+F67+F68+F69+F70+F71</f>
        <v>4586788.88</v>
      </c>
      <c r="G64" s="9"/>
      <c r="H64" s="19"/>
      <c r="I64" s="4"/>
      <c r="J64" s="4"/>
      <c r="K64" s="4"/>
      <c r="L64" s="4"/>
      <c r="M64" s="4"/>
      <c r="N64" s="4"/>
      <c r="O64" s="4"/>
      <c r="P64" s="4"/>
      <c r="Q64" s="4"/>
    </row>
    <row r="65" spans="2:17" s="1" customFormat="1" ht="18" x14ac:dyDescent="0.25">
      <c r="B65" s="43"/>
      <c r="C65" s="43"/>
      <c r="D65" s="47" t="s">
        <v>195</v>
      </c>
      <c r="E65" s="51" t="s">
        <v>196</v>
      </c>
      <c r="F65" s="52">
        <v>0</v>
      </c>
      <c r="G65" s="9"/>
      <c r="H65" s="19"/>
      <c r="I65" s="4"/>
      <c r="J65" s="4"/>
      <c r="K65" s="4"/>
      <c r="L65" s="4"/>
      <c r="M65" s="4"/>
      <c r="N65" s="4"/>
      <c r="O65" s="4"/>
      <c r="P65" s="4"/>
      <c r="Q65" s="4"/>
    </row>
    <row r="66" spans="2:17" ht="18" x14ac:dyDescent="0.25">
      <c r="B66" s="47"/>
      <c r="C66" s="47"/>
      <c r="D66" s="47" t="s">
        <v>79</v>
      </c>
      <c r="E66" s="8" t="s">
        <v>80</v>
      </c>
      <c r="F66" s="35">
        <v>0</v>
      </c>
      <c r="G66" s="9"/>
      <c r="H66" s="19"/>
      <c r="I66" s="4"/>
      <c r="J66" s="4"/>
      <c r="K66" s="4"/>
      <c r="L66" s="4"/>
      <c r="M66" s="4"/>
      <c r="N66" s="4"/>
      <c r="O66" s="4"/>
      <c r="P66" s="4"/>
      <c r="Q66" s="4"/>
    </row>
    <row r="67" spans="2:17" ht="18" x14ac:dyDescent="0.25">
      <c r="B67" s="47"/>
      <c r="C67" s="47"/>
      <c r="D67" s="47" t="s">
        <v>81</v>
      </c>
      <c r="E67" s="48" t="s">
        <v>82</v>
      </c>
      <c r="F67" s="35">
        <v>87000</v>
      </c>
      <c r="G67" s="9"/>
      <c r="H67" s="19"/>
      <c r="I67" s="4"/>
      <c r="J67" s="4"/>
      <c r="K67" s="4"/>
      <c r="L67" s="4"/>
      <c r="M67" s="4"/>
      <c r="N67" s="4"/>
      <c r="O67" s="4"/>
      <c r="P67" s="4"/>
      <c r="Q67" s="4"/>
    </row>
    <row r="68" spans="2:17" ht="18" x14ac:dyDescent="0.25">
      <c r="B68" s="47"/>
      <c r="C68" s="47"/>
      <c r="D68" s="47" t="s">
        <v>83</v>
      </c>
      <c r="E68" s="48" t="s">
        <v>84</v>
      </c>
      <c r="F68" s="35">
        <v>4254088.88</v>
      </c>
      <c r="G68" s="9"/>
      <c r="H68" s="19"/>
      <c r="I68" s="4"/>
      <c r="J68" s="4"/>
      <c r="K68" s="4"/>
      <c r="L68" s="4"/>
      <c r="M68" s="4"/>
      <c r="N68" s="4"/>
      <c r="O68" s="4"/>
      <c r="P68" s="4"/>
      <c r="Q68" s="4"/>
    </row>
    <row r="69" spans="2:17" ht="18" x14ac:dyDescent="0.25">
      <c r="B69" s="47"/>
      <c r="C69" s="47"/>
      <c r="D69" s="47" t="s">
        <v>85</v>
      </c>
      <c r="E69" s="48" t="s">
        <v>86</v>
      </c>
      <c r="F69" s="35">
        <v>245700</v>
      </c>
      <c r="G69" s="9"/>
      <c r="H69" s="19"/>
      <c r="I69" s="4"/>
      <c r="J69" s="4"/>
      <c r="K69" s="4"/>
      <c r="L69" s="4"/>
      <c r="M69" s="4"/>
      <c r="N69" s="4"/>
      <c r="O69" s="4"/>
      <c r="P69" s="4"/>
      <c r="Q69" s="4"/>
    </row>
    <row r="70" spans="2:17" ht="18" x14ac:dyDescent="0.25">
      <c r="B70" s="47"/>
      <c r="C70" s="47"/>
      <c r="D70" s="47" t="s">
        <v>87</v>
      </c>
      <c r="E70" s="48" t="s">
        <v>88</v>
      </c>
      <c r="F70" s="35">
        <v>0</v>
      </c>
      <c r="G70" s="9"/>
      <c r="H70" s="19"/>
      <c r="I70" s="4"/>
      <c r="J70" s="4"/>
      <c r="K70" s="4"/>
      <c r="L70" s="4"/>
      <c r="M70" s="4"/>
      <c r="N70" s="4"/>
      <c r="O70" s="4"/>
      <c r="P70" s="4"/>
      <c r="Q70" s="4"/>
    </row>
    <row r="71" spans="2:17" s="1" customFormat="1" ht="18" x14ac:dyDescent="0.25">
      <c r="B71" s="47"/>
      <c r="C71" s="47"/>
      <c r="D71" s="47" t="s">
        <v>213</v>
      </c>
      <c r="E71" s="48" t="s">
        <v>214</v>
      </c>
      <c r="F71" s="35">
        <v>0</v>
      </c>
      <c r="G71" s="9"/>
      <c r="H71" s="19"/>
      <c r="I71" s="4"/>
      <c r="J71" s="4"/>
      <c r="K71" s="4"/>
      <c r="L71" s="4"/>
      <c r="M71" s="4"/>
      <c r="N71" s="4"/>
      <c r="O71" s="4"/>
      <c r="P71" s="4"/>
      <c r="Q71" s="4"/>
    </row>
    <row r="72" spans="2:17" ht="18" x14ac:dyDescent="0.25">
      <c r="B72" s="47"/>
      <c r="C72" s="47"/>
      <c r="D72" s="47"/>
      <c r="E72" s="12" t="s">
        <v>89</v>
      </c>
      <c r="F72" s="35"/>
      <c r="G72" s="40">
        <f>F45+F48+F51+F56+F61+F64</f>
        <v>12477023.92</v>
      </c>
      <c r="H72" s="19"/>
      <c r="I72" s="4"/>
      <c r="J72" s="4"/>
      <c r="K72" s="4"/>
      <c r="L72" s="4"/>
      <c r="M72" s="4"/>
      <c r="N72" s="4"/>
      <c r="O72" s="4"/>
      <c r="P72" s="4"/>
      <c r="Q72" s="4"/>
    </row>
    <row r="73" spans="2:17" ht="18" x14ac:dyDescent="0.25">
      <c r="B73" s="53" t="s">
        <v>90</v>
      </c>
      <c r="C73" s="54" t="s">
        <v>91</v>
      </c>
      <c r="D73" s="54"/>
      <c r="E73" s="55" t="s">
        <v>92</v>
      </c>
      <c r="F73" s="24"/>
      <c r="G73" s="9"/>
      <c r="H73" s="19"/>
      <c r="I73" s="4"/>
      <c r="J73" s="4"/>
      <c r="K73" s="4"/>
      <c r="L73" s="4"/>
      <c r="M73" s="4"/>
      <c r="N73" s="4"/>
      <c r="O73" s="4"/>
      <c r="P73" s="4"/>
      <c r="Q73" s="4"/>
    </row>
    <row r="74" spans="2:17" ht="18" x14ac:dyDescent="0.25">
      <c r="B74" s="43"/>
      <c r="C74" s="43"/>
      <c r="D74" s="44"/>
      <c r="E74" s="45" t="s">
        <v>93</v>
      </c>
      <c r="F74" s="38">
        <f>F75+F76</f>
        <v>1100548.28</v>
      </c>
      <c r="G74" s="9"/>
      <c r="H74" s="19"/>
      <c r="I74" s="4"/>
      <c r="J74" s="4"/>
      <c r="K74" s="4"/>
      <c r="L74" s="4"/>
      <c r="M74" s="4"/>
      <c r="N74" s="4"/>
      <c r="O74" s="4"/>
      <c r="P74" s="4"/>
      <c r="Q74" s="4"/>
    </row>
    <row r="75" spans="2:17" ht="18" x14ac:dyDescent="0.25">
      <c r="B75" s="47"/>
      <c r="C75" s="47"/>
      <c r="D75" s="47" t="s">
        <v>94</v>
      </c>
      <c r="E75" s="8" t="s">
        <v>95</v>
      </c>
      <c r="F75" s="35">
        <v>1026208.28</v>
      </c>
      <c r="G75" s="9"/>
      <c r="H75" s="5"/>
      <c r="I75" s="4"/>
      <c r="J75" s="4"/>
      <c r="K75" s="4"/>
      <c r="L75" s="4"/>
      <c r="M75" s="4"/>
      <c r="N75" s="4"/>
      <c r="O75" s="4"/>
      <c r="P75" s="4"/>
      <c r="Q75" s="4"/>
    </row>
    <row r="76" spans="2:17" ht="18" x14ac:dyDescent="0.25">
      <c r="B76" s="47"/>
      <c r="C76" s="47"/>
      <c r="D76" s="47" t="s">
        <v>96</v>
      </c>
      <c r="E76" s="8" t="s">
        <v>97</v>
      </c>
      <c r="F76" s="35">
        <v>74340</v>
      </c>
      <c r="G76" s="9"/>
      <c r="H76" s="5"/>
      <c r="I76" s="4"/>
      <c r="J76" s="4"/>
      <c r="K76" s="4"/>
      <c r="L76" s="4"/>
      <c r="M76" s="4"/>
      <c r="N76" s="4"/>
      <c r="O76" s="4"/>
      <c r="P76" s="4"/>
      <c r="Q76" s="4"/>
    </row>
    <row r="77" spans="2:17" ht="18" x14ac:dyDescent="0.25">
      <c r="B77" s="43"/>
      <c r="C77" s="43"/>
      <c r="D77" s="44"/>
      <c r="E77" s="45" t="s">
        <v>98</v>
      </c>
      <c r="F77" s="38">
        <f>F78+F79</f>
        <v>0</v>
      </c>
      <c r="G77" s="13"/>
      <c r="H77" s="50"/>
      <c r="I77" s="50"/>
      <c r="J77" s="4"/>
      <c r="K77" s="4"/>
      <c r="L77" s="4"/>
      <c r="M77" s="4"/>
      <c r="N77" s="4"/>
      <c r="O77" s="4"/>
      <c r="P77" s="4"/>
      <c r="Q77" s="4"/>
    </row>
    <row r="78" spans="2:17" s="1" customFormat="1" ht="18" x14ac:dyDescent="0.25">
      <c r="B78" s="43"/>
      <c r="C78" s="43"/>
      <c r="D78" s="47" t="s">
        <v>197</v>
      </c>
      <c r="E78" s="51" t="s">
        <v>198</v>
      </c>
      <c r="F78" s="52">
        <v>0</v>
      </c>
      <c r="G78" s="13"/>
      <c r="H78" s="50"/>
      <c r="I78" s="50"/>
      <c r="J78" s="4"/>
      <c r="K78" s="4"/>
      <c r="L78" s="4"/>
      <c r="M78" s="4"/>
      <c r="N78" s="4"/>
      <c r="O78" s="4"/>
      <c r="P78" s="4"/>
      <c r="Q78" s="4"/>
    </row>
    <row r="79" spans="2:17" ht="18" x14ac:dyDescent="0.25">
      <c r="B79" s="47"/>
      <c r="C79" s="47"/>
      <c r="D79" s="47" t="s">
        <v>99</v>
      </c>
      <c r="E79" s="48" t="s">
        <v>100</v>
      </c>
      <c r="F79" s="35">
        <v>0</v>
      </c>
      <c r="G79" s="9"/>
      <c r="H79" s="5"/>
      <c r="I79" s="5"/>
      <c r="J79" s="4"/>
      <c r="K79" s="4"/>
      <c r="L79" s="4"/>
      <c r="M79" s="4"/>
      <c r="N79" s="4"/>
      <c r="O79" s="4"/>
      <c r="P79" s="4"/>
      <c r="Q79" s="4"/>
    </row>
    <row r="80" spans="2:17" ht="18" x14ac:dyDescent="0.25">
      <c r="B80" s="43"/>
      <c r="C80" s="43"/>
      <c r="D80" s="44"/>
      <c r="E80" s="45" t="s">
        <v>101</v>
      </c>
      <c r="F80" s="56">
        <f>F81+F82+F83+F84+F86</f>
        <v>10702874.98</v>
      </c>
      <c r="G80" s="9"/>
      <c r="H80" s="19"/>
      <c r="I80" s="5"/>
      <c r="J80" s="4"/>
      <c r="K80" s="4"/>
      <c r="L80" s="4"/>
      <c r="M80" s="4"/>
      <c r="N80" s="4"/>
      <c r="O80" s="4"/>
      <c r="P80" s="4"/>
      <c r="Q80" s="4"/>
    </row>
    <row r="81" spans="2:17" ht="18" x14ac:dyDescent="0.25">
      <c r="B81" s="43"/>
      <c r="C81" s="43"/>
      <c r="D81" s="47" t="s">
        <v>102</v>
      </c>
      <c r="E81" s="8" t="s">
        <v>103</v>
      </c>
      <c r="F81" s="35">
        <v>131364.68</v>
      </c>
      <c r="G81" s="9"/>
      <c r="H81" s="19"/>
      <c r="I81" s="5"/>
      <c r="J81" s="4"/>
      <c r="K81" s="4"/>
      <c r="L81" s="4"/>
      <c r="M81" s="4"/>
      <c r="N81" s="4"/>
      <c r="O81" s="4"/>
      <c r="P81" s="4"/>
      <c r="Q81" s="4"/>
    </row>
    <row r="82" spans="2:17" ht="18" x14ac:dyDescent="0.25">
      <c r="B82" s="47"/>
      <c r="C82" s="47"/>
      <c r="D82" s="47" t="s">
        <v>104</v>
      </c>
      <c r="E82" s="8" t="s">
        <v>105</v>
      </c>
      <c r="F82" s="35">
        <v>159311.79999999999</v>
      </c>
      <c r="G82" s="9"/>
      <c r="H82" s="19"/>
      <c r="I82" s="5"/>
      <c r="J82" s="4"/>
      <c r="K82" s="4"/>
      <c r="L82" s="4"/>
      <c r="M82" s="4"/>
      <c r="N82" s="4"/>
      <c r="O82" s="4"/>
      <c r="P82" s="4"/>
      <c r="Q82" s="4"/>
    </row>
    <row r="83" spans="2:17" ht="18" x14ac:dyDescent="0.25">
      <c r="B83" s="47"/>
      <c r="C83" s="47"/>
      <c r="D83" s="47" t="s">
        <v>106</v>
      </c>
      <c r="E83" s="48" t="s">
        <v>107</v>
      </c>
      <c r="F83" s="35">
        <v>17198.5</v>
      </c>
      <c r="G83" s="9"/>
      <c r="H83" s="19"/>
      <c r="I83" s="5"/>
      <c r="J83" s="4"/>
      <c r="K83" s="4"/>
      <c r="L83" s="4"/>
      <c r="M83" s="4"/>
      <c r="N83" s="4"/>
      <c r="O83" s="4"/>
      <c r="P83" s="4"/>
      <c r="Q83" s="4"/>
    </row>
    <row r="84" spans="2:17" ht="18" x14ac:dyDescent="0.25">
      <c r="B84" s="47"/>
      <c r="C84" s="47"/>
      <c r="D84" s="47" t="s">
        <v>108</v>
      </c>
      <c r="E84" s="48" t="s">
        <v>109</v>
      </c>
      <c r="F84" s="35">
        <v>0</v>
      </c>
      <c r="G84" s="9"/>
      <c r="H84" s="19"/>
      <c r="I84" s="5"/>
      <c r="J84" s="4"/>
      <c r="K84" s="4"/>
      <c r="L84" s="4"/>
      <c r="M84" s="4"/>
      <c r="N84" s="4"/>
      <c r="O84" s="4"/>
      <c r="P84" s="4"/>
      <c r="Q84" s="4"/>
    </row>
    <row r="85" spans="2:17" s="1" customFormat="1" ht="18" x14ac:dyDescent="0.25">
      <c r="B85" s="47"/>
      <c r="C85" s="47"/>
      <c r="D85" s="47" t="s">
        <v>224</v>
      </c>
      <c r="E85" s="48" t="s">
        <v>225</v>
      </c>
      <c r="F85" s="35">
        <v>0</v>
      </c>
      <c r="G85" s="9"/>
      <c r="H85" s="19"/>
      <c r="I85" s="5"/>
      <c r="J85" s="4"/>
      <c r="K85" s="4"/>
      <c r="L85" s="4"/>
      <c r="M85" s="4"/>
      <c r="N85" s="4"/>
      <c r="O85" s="4"/>
      <c r="P85" s="4"/>
      <c r="Q85" s="4"/>
    </row>
    <row r="86" spans="2:17" ht="18" x14ac:dyDescent="0.25">
      <c r="B86" s="47"/>
      <c r="C86" s="47"/>
      <c r="D86" s="47" t="s">
        <v>110</v>
      </c>
      <c r="E86" s="48" t="s">
        <v>111</v>
      </c>
      <c r="F86" s="35">
        <v>10395000</v>
      </c>
      <c r="G86" s="9"/>
      <c r="H86" s="19"/>
      <c r="I86" s="5"/>
      <c r="J86" s="4"/>
      <c r="K86" s="4"/>
      <c r="L86" s="4"/>
      <c r="M86" s="4"/>
      <c r="N86" s="4"/>
      <c r="O86" s="4"/>
      <c r="P86" s="4"/>
      <c r="Q86" s="4"/>
    </row>
    <row r="87" spans="2:17" ht="18" x14ac:dyDescent="0.25">
      <c r="B87" s="47"/>
      <c r="C87" s="43"/>
      <c r="D87" s="44"/>
      <c r="E87" s="45" t="s">
        <v>112</v>
      </c>
      <c r="F87" s="38">
        <f>F88</f>
        <v>0</v>
      </c>
      <c r="G87" s="9"/>
      <c r="H87" s="19"/>
      <c r="I87" s="5"/>
      <c r="J87" s="4"/>
      <c r="K87" s="4"/>
      <c r="L87" s="4"/>
      <c r="M87" s="4"/>
      <c r="N87" s="4"/>
      <c r="O87" s="4"/>
      <c r="P87" s="4"/>
      <c r="Q87" s="4"/>
    </row>
    <row r="88" spans="2:17" ht="18" x14ac:dyDescent="0.25">
      <c r="B88" s="47"/>
      <c r="C88" s="47"/>
      <c r="D88" s="47" t="s">
        <v>113</v>
      </c>
      <c r="E88" s="48" t="s">
        <v>114</v>
      </c>
      <c r="F88" s="35">
        <v>0</v>
      </c>
      <c r="G88" s="9"/>
      <c r="H88" s="19"/>
      <c r="I88" s="5"/>
      <c r="J88" s="4"/>
      <c r="K88" s="4"/>
      <c r="L88" s="4"/>
      <c r="M88" s="4"/>
      <c r="N88" s="4"/>
      <c r="O88" s="4"/>
      <c r="P88" s="4"/>
      <c r="Q88" s="4"/>
    </row>
    <row r="89" spans="2:17" ht="18" x14ac:dyDescent="0.25">
      <c r="B89" s="47"/>
      <c r="C89" s="47"/>
      <c r="D89" s="57"/>
      <c r="E89" s="45" t="s">
        <v>115</v>
      </c>
      <c r="F89" s="38">
        <f>F91+F92+F93+F94</f>
        <v>11264.28</v>
      </c>
      <c r="G89" s="9"/>
      <c r="H89" s="19"/>
      <c r="I89" s="5"/>
      <c r="J89" s="4"/>
      <c r="K89" s="4"/>
      <c r="L89" s="4"/>
      <c r="M89" s="4"/>
      <c r="N89" s="4"/>
      <c r="O89" s="4"/>
      <c r="P89" s="4"/>
      <c r="Q89" s="4"/>
    </row>
    <row r="90" spans="2:17" s="1" customFormat="1" ht="18" x14ac:dyDescent="0.25">
      <c r="B90" s="47"/>
      <c r="C90" s="47"/>
      <c r="D90" s="58" t="s">
        <v>226</v>
      </c>
      <c r="E90" s="51" t="s">
        <v>227</v>
      </c>
      <c r="F90" s="59">
        <v>0</v>
      </c>
      <c r="G90" s="9"/>
      <c r="H90" s="19"/>
      <c r="I90" s="5"/>
      <c r="J90" s="4"/>
      <c r="K90" s="4"/>
      <c r="L90" s="4"/>
      <c r="M90" s="4"/>
      <c r="N90" s="4"/>
      <c r="O90" s="4"/>
      <c r="P90" s="4"/>
      <c r="Q90" s="4"/>
    </row>
    <row r="91" spans="2:17" s="1" customFormat="1" ht="18" x14ac:dyDescent="0.25">
      <c r="B91" s="47"/>
      <c r="C91" s="47"/>
      <c r="D91" s="47" t="s">
        <v>189</v>
      </c>
      <c r="E91" s="48" t="s">
        <v>190</v>
      </c>
      <c r="F91" s="39">
        <v>0</v>
      </c>
      <c r="G91" s="9"/>
      <c r="H91" s="19"/>
      <c r="I91" s="5"/>
      <c r="J91" s="4"/>
      <c r="K91" s="4"/>
      <c r="L91" s="4"/>
      <c r="M91" s="4"/>
      <c r="N91" s="4"/>
      <c r="O91" s="4"/>
      <c r="P91" s="4"/>
      <c r="Q91" s="4"/>
    </row>
    <row r="92" spans="2:17" ht="18" x14ac:dyDescent="0.25">
      <c r="B92" s="47"/>
      <c r="C92" s="47"/>
      <c r="D92" s="47" t="s">
        <v>116</v>
      </c>
      <c r="E92" s="48" t="s">
        <v>117</v>
      </c>
      <c r="F92" s="35">
        <v>0</v>
      </c>
      <c r="G92" s="9"/>
      <c r="H92" s="19"/>
      <c r="I92" s="5"/>
      <c r="J92" s="4"/>
      <c r="K92" s="4"/>
      <c r="L92" s="4"/>
      <c r="M92" s="4"/>
      <c r="N92" s="4"/>
      <c r="O92" s="4"/>
      <c r="P92" s="4"/>
      <c r="Q92" s="4"/>
    </row>
    <row r="93" spans="2:17" ht="18" x14ac:dyDescent="0.25">
      <c r="B93" s="47"/>
      <c r="C93" s="47"/>
      <c r="D93" s="47" t="s">
        <v>118</v>
      </c>
      <c r="E93" s="48" t="s">
        <v>119</v>
      </c>
      <c r="F93" s="35">
        <v>0</v>
      </c>
      <c r="G93" s="9"/>
      <c r="H93" s="19"/>
      <c r="I93" s="5"/>
      <c r="J93" s="4"/>
      <c r="K93" s="4"/>
      <c r="L93" s="4"/>
      <c r="M93" s="4"/>
      <c r="N93" s="4"/>
      <c r="O93" s="4"/>
      <c r="P93" s="4"/>
      <c r="Q93" s="4"/>
    </row>
    <row r="94" spans="2:17" ht="18" x14ac:dyDescent="0.25">
      <c r="B94" s="47"/>
      <c r="C94" s="47"/>
      <c r="D94" s="47" t="s">
        <v>120</v>
      </c>
      <c r="E94" s="48" t="s">
        <v>121</v>
      </c>
      <c r="F94" s="35">
        <v>11264.28</v>
      </c>
      <c r="G94" s="9"/>
      <c r="H94" s="19"/>
      <c r="I94" s="5"/>
      <c r="J94" s="4"/>
      <c r="K94" s="4"/>
      <c r="L94" s="4"/>
      <c r="M94" s="4"/>
      <c r="N94" s="4"/>
      <c r="O94" s="4"/>
      <c r="P94" s="4"/>
      <c r="Q94" s="4"/>
    </row>
    <row r="95" spans="2:17" ht="18" x14ac:dyDescent="0.25">
      <c r="B95" s="47"/>
      <c r="C95" s="43"/>
      <c r="D95" s="57"/>
      <c r="E95" s="45" t="s">
        <v>122</v>
      </c>
      <c r="F95" s="38">
        <f>F96+F97+F98</f>
        <v>0</v>
      </c>
      <c r="G95" s="9"/>
      <c r="H95" s="19"/>
      <c r="I95" s="5"/>
      <c r="J95" s="4"/>
      <c r="K95" s="4"/>
      <c r="L95" s="4"/>
      <c r="M95" s="4"/>
      <c r="N95" s="4"/>
      <c r="O95" s="4"/>
      <c r="P95" s="4"/>
      <c r="Q95" s="4"/>
    </row>
    <row r="96" spans="2:17" ht="18" x14ac:dyDescent="0.25">
      <c r="B96" s="47"/>
      <c r="C96" s="47"/>
      <c r="D96" s="47" t="s">
        <v>123</v>
      </c>
      <c r="E96" s="48" t="s">
        <v>124</v>
      </c>
      <c r="F96" s="35">
        <v>0</v>
      </c>
      <c r="G96" s="9"/>
      <c r="H96" s="19"/>
      <c r="I96" s="5"/>
      <c r="J96" s="4"/>
      <c r="K96" s="4"/>
      <c r="L96" s="4"/>
      <c r="M96" s="4"/>
      <c r="N96" s="4"/>
      <c r="O96" s="4"/>
      <c r="P96" s="4"/>
      <c r="Q96" s="4"/>
    </row>
    <row r="97" spans="2:17" ht="18" x14ac:dyDescent="0.25">
      <c r="B97" s="47"/>
      <c r="C97" s="47"/>
      <c r="D97" s="47" t="s">
        <v>125</v>
      </c>
      <c r="E97" s="48" t="s">
        <v>126</v>
      </c>
      <c r="F97" s="35">
        <v>0</v>
      </c>
      <c r="G97" s="9"/>
      <c r="H97" s="19"/>
      <c r="I97" s="5"/>
      <c r="J97" s="4"/>
      <c r="K97" s="4"/>
      <c r="L97" s="4"/>
      <c r="M97" s="4"/>
      <c r="N97" s="4"/>
      <c r="O97" s="4"/>
      <c r="P97" s="4"/>
      <c r="Q97" s="4"/>
    </row>
    <row r="98" spans="2:17" ht="18" x14ac:dyDescent="0.25">
      <c r="B98" s="47"/>
      <c r="C98" s="47"/>
      <c r="D98" s="47" t="s">
        <v>127</v>
      </c>
      <c r="E98" s="48" t="s">
        <v>128</v>
      </c>
      <c r="F98" s="35">
        <v>0</v>
      </c>
      <c r="G98" s="9"/>
      <c r="H98" s="19"/>
      <c r="I98" s="5"/>
      <c r="J98" s="4"/>
      <c r="K98" s="4"/>
      <c r="L98" s="4"/>
      <c r="M98" s="4"/>
      <c r="N98" s="4"/>
      <c r="O98" s="4"/>
      <c r="P98" s="4"/>
      <c r="Q98" s="4"/>
    </row>
    <row r="99" spans="2:17" ht="35.25" customHeight="1" x14ac:dyDescent="0.25">
      <c r="B99" s="47"/>
      <c r="C99" s="47"/>
      <c r="D99" s="47"/>
      <c r="E99" s="60" t="s">
        <v>129</v>
      </c>
      <c r="F99" s="42">
        <f>F100+F101</f>
        <v>1079582.8600000001</v>
      </c>
      <c r="G99" s="9"/>
      <c r="H99" s="19"/>
      <c r="I99" s="5"/>
      <c r="J99" s="4"/>
      <c r="K99" s="4"/>
      <c r="L99" s="4"/>
      <c r="M99" s="4"/>
      <c r="N99" s="4"/>
      <c r="O99" s="4"/>
      <c r="P99" s="4"/>
      <c r="Q99" s="4"/>
    </row>
    <row r="100" spans="2:17" ht="16.5" customHeight="1" x14ac:dyDescent="0.25">
      <c r="B100" s="47"/>
      <c r="C100" s="47"/>
      <c r="D100" s="47" t="s">
        <v>130</v>
      </c>
      <c r="E100" s="61" t="s">
        <v>131</v>
      </c>
      <c r="F100" s="35">
        <v>1020000</v>
      </c>
      <c r="G100" s="9"/>
      <c r="H100" s="19"/>
      <c r="I100" s="5"/>
      <c r="J100" s="4"/>
      <c r="K100" s="4"/>
      <c r="L100" s="4"/>
      <c r="M100" s="4"/>
      <c r="N100" s="4"/>
      <c r="O100" s="4"/>
      <c r="P100" s="4"/>
      <c r="Q100" s="4"/>
    </row>
    <row r="101" spans="2:17" ht="16.5" customHeight="1" x14ac:dyDescent="0.25">
      <c r="B101" s="47"/>
      <c r="C101" s="47"/>
      <c r="D101" s="47" t="s">
        <v>132</v>
      </c>
      <c r="E101" s="61" t="s">
        <v>133</v>
      </c>
      <c r="F101" s="35">
        <v>59582.86</v>
      </c>
      <c r="G101" s="9"/>
      <c r="H101" s="19"/>
      <c r="I101" s="5"/>
      <c r="J101" s="4"/>
      <c r="K101" s="4"/>
      <c r="L101" s="4"/>
      <c r="M101" s="4"/>
      <c r="N101" s="4"/>
      <c r="O101" s="4"/>
      <c r="P101" s="4"/>
      <c r="Q101" s="4"/>
    </row>
    <row r="102" spans="2:17" ht="18" customHeight="1" x14ac:dyDescent="0.25">
      <c r="B102" s="43"/>
      <c r="C102" s="43"/>
      <c r="D102" s="44"/>
      <c r="E102" s="45" t="s">
        <v>134</v>
      </c>
      <c r="F102" s="38">
        <f>F103+F104+F105+F106+F107+F108+F109</f>
        <v>779686.76</v>
      </c>
      <c r="G102" s="9"/>
      <c r="H102" s="19"/>
      <c r="I102" s="5"/>
      <c r="J102" s="4"/>
      <c r="K102" s="4"/>
      <c r="L102" s="4"/>
      <c r="M102" s="4"/>
      <c r="N102" s="4"/>
      <c r="O102" s="4"/>
      <c r="P102" s="4"/>
      <c r="Q102" s="4"/>
    </row>
    <row r="103" spans="2:17" ht="18" x14ac:dyDescent="0.25">
      <c r="B103" s="47"/>
      <c r="C103" s="47"/>
      <c r="D103" s="47" t="s">
        <v>135</v>
      </c>
      <c r="E103" s="8" t="s">
        <v>136</v>
      </c>
      <c r="F103" s="35">
        <v>167806.58</v>
      </c>
      <c r="G103" s="9"/>
      <c r="H103" s="19"/>
      <c r="I103" s="5"/>
      <c r="J103" s="4"/>
      <c r="K103" s="4"/>
      <c r="L103" s="4"/>
      <c r="M103" s="4"/>
      <c r="N103" s="4"/>
      <c r="O103" s="4"/>
      <c r="P103" s="4"/>
      <c r="Q103" s="4"/>
    </row>
    <row r="104" spans="2:17" ht="18" x14ac:dyDescent="0.25">
      <c r="B104" s="47"/>
      <c r="C104" s="47"/>
      <c r="D104" s="47" t="s">
        <v>137</v>
      </c>
      <c r="E104" s="48" t="s">
        <v>138</v>
      </c>
      <c r="F104" s="35">
        <v>296839.67</v>
      </c>
      <c r="G104" s="9"/>
      <c r="H104" s="19"/>
      <c r="I104" s="5"/>
      <c r="J104" s="4"/>
      <c r="K104" s="4"/>
      <c r="L104" s="4"/>
      <c r="M104" s="4"/>
      <c r="N104" s="4"/>
      <c r="O104" s="4"/>
      <c r="P104" s="4"/>
      <c r="Q104" s="4"/>
    </row>
    <row r="105" spans="2:17" s="1" customFormat="1" ht="18" x14ac:dyDescent="0.25">
      <c r="B105" s="47"/>
      <c r="C105" s="47"/>
      <c r="D105" s="47" t="s">
        <v>207</v>
      </c>
      <c r="E105" s="48" t="s">
        <v>208</v>
      </c>
      <c r="F105" s="35">
        <v>0</v>
      </c>
      <c r="G105" s="9"/>
      <c r="H105" s="19"/>
      <c r="I105" s="5"/>
      <c r="J105" s="4"/>
      <c r="K105" s="4"/>
      <c r="L105" s="4"/>
      <c r="M105" s="4"/>
      <c r="N105" s="4"/>
      <c r="O105" s="4"/>
      <c r="P105" s="4"/>
      <c r="Q105" s="4"/>
    </row>
    <row r="106" spans="2:17" ht="18" x14ac:dyDescent="0.25">
      <c r="B106" s="47"/>
      <c r="C106" s="47"/>
      <c r="D106" s="47" t="s">
        <v>139</v>
      </c>
      <c r="E106" s="48" t="s">
        <v>140</v>
      </c>
      <c r="F106" s="35">
        <v>0</v>
      </c>
      <c r="G106" s="9"/>
      <c r="H106" s="19"/>
      <c r="I106" s="5"/>
      <c r="J106" s="4"/>
      <c r="K106" s="4"/>
      <c r="L106" s="4"/>
      <c r="M106" s="4"/>
      <c r="N106" s="4"/>
      <c r="O106" s="4"/>
      <c r="P106" s="4"/>
      <c r="Q106" s="4"/>
    </row>
    <row r="107" spans="2:17" ht="18" x14ac:dyDescent="0.25">
      <c r="B107" s="47"/>
      <c r="C107" s="47"/>
      <c r="D107" s="47" t="s">
        <v>141</v>
      </c>
      <c r="E107" s="8" t="s">
        <v>142</v>
      </c>
      <c r="F107" s="35">
        <v>22280.91</v>
      </c>
      <c r="G107" s="9"/>
      <c r="H107" s="19"/>
      <c r="I107" s="5"/>
      <c r="J107" s="4"/>
      <c r="K107" s="4"/>
      <c r="L107" s="4"/>
      <c r="M107" s="4"/>
      <c r="N107" s="4"/>
      <c r="O107" s="4"/>
      <c r="P107" s="4"/>
      <c r="Q107" s="4"/>
    </row>
    <row r="108" spans="2:17" s="1" customFormat="1" ht="18" x14ac:dyDescent="0.25">
      <c r="B108" s="47"/>
      <c r="C108" s="47"/>
      <c r="D108" s="47" t="s">
        <v>191</v>
      </c>
      <c r="E108" s="8" t="s">
        <v>192</v>
      </c>
      <c r="F108" s="35">
        <v>198951.95</v>
      </c>
      <c r="G108" s="9"/>
      <c r="H108" s="19"/>
      <c r="I108" s="5"/>
      <c r="J108" s="4"/>
      <c r="K108" s="4"/>
      <c r="L108" s="4"/>
      <c r="M108" s="4"/>
      <c r="N108" s="4"/>
      <c r="O108" s="4"/>
      <c r="P108" s="4"/>
      <c r="Q108" s="4"/>
    </row>
    <row r="109" spans="2:17" ht="18" x14ac:dyDescent="0.25">
      <c r="B109" s="47"/>
      <c r="C109" s="47"/>
      <c r="D109" s="47" t="s">
        <v>143</v>
      </c>
      <c r="E109" s="8" t="s">
        <v>144</v>
      </c>
      <c r="F109" s="35">
        <v>93807.65</v>
      </c>
      <c r="G109" s="9"/>
      <c r="H109" s="19"/>
      <c r="I109" s="5"/>
      <c r="J109" s="4"/>
      <c r="K109" s="4"/>
      <c r="L109" s="4"/>
      <c r="M109" s="4"/>
      <c r="N109" s="4"/>
      <c r="O109" s="4"/>
      <c r="P109" s="4"/>
      <c r="Q109" s="4"/>
    </row>
    <row r="110" spans="2:17" ht="18" x14ac:dyDescent="0.25">
      <c r="B110" s="47"/>
      <c r="C110" s="47"/>
      <c r="D110" s="47"/>
      <c r="E110" s="12" t="s">
        <v>145</v>
      </c>
      <c r="F110" s="62"/>
      <c r="G110" s="40">
        <f>F74+F77+F80+F87+F89+F95+F99+F102</f>
        <v>13673957.159999998</v>
      </c>
      <c r="H110" s="19"/>
      <c r="I110" s="5"/>
      <c r="J110" s="4"/>
      <c r="K110" s="4"/>
      <c r="L110" s="4"/>
      <c r="M110" s="4"/>
      <c r="N110" s="4"/>
      <c r="O110" s="4"/>
      <c r="P110" s="4"/>
      <c r="Q110" s="4"/>
    </row>
    <row r="111" spans="2:17" ht="18" x14ac:dyDescent="0.25">
      <c r="B111" s="63"/>
      <c r="C111" s="63" t="s">
        <v>146</v>
      </c>
      <c r="D111" s="63"/>
      <c r="E111" s="64" t="s">
        <v>147</v>
      </c>
      <c r="F111" s="65">
        <f>F112+F113</f>
        <v>793000</v>
      </c>
      <c r="G111" s="40">
        <f>F111</f>
        <v>793000</v>
      </c>
      <c r="H111" s="66"/>
      <c r="I111" s="66"/>
      <c r="J111" s="4"/>
      <c r="K111" s="4"/>
      <c r="L111" s="4"/>
      <c r="M111" s="4"/>
      <c r="N111" s="4"/>
      <c r="O111" s="4"/>
      <c r="P111" s="4"/>
      <c r="Q111" s="4"/>
    </row>
    <row r="112" spans="2:17" ht="18" x14ac:dyDescent="0.25">
      <c r="B112" s="47"/>
      <c r="C112" s="47"/>
      <c r="D112" s="47" t="s">
        <v>148</v>
      </c>
      <c r="E112" s="12" t="s">
        <v>149</v>
      </c>
      <c r="F112" s="62">
        <v>793000</v>
      </c>
      <c r="G112" s="9"/>
      <c r="H112" s="19"/>
      <c r="I112" s="5"/>
      <c r="J112" s="4"/>
      <c r="K112" s="4"/>
      <c r="L112" s="4"/>
      <c r="M112" s="4"/>
      <c r="N112" s="4"/>
      <c r="O112" s="4"/>
      <c r="P112" s="4"/>
      <c r="Q112" s="4"/>
    </row>
    <row r="113" spans="2:17" ht="18" x14ac:dyDescent="0.25">
      <c r="B113" s="47"/>
      <c r="C113" s="47"/>
      <c r="D113" s="47" t="s">
        <v>228</v>
      </c>
      <c r="E113" s="12" t="s">
        <v>229</v>
      </c>
      <c r="F113" s="62">
        <v>0</v>
      </c>
      <c r="G113" s="9"/>
      <c r="H113" s="19"/>
      <c r="I113" s="5"/>
      <c r="J113" s="4"/>
      <c r="K113" s="4"/>
      <c r="L113" s="4"/>
      <c r="M113" s="4"/>
      <c r="N113" s="4"/>
      <c r="O113" s="4"/>
      <c r="P113" s="4"/>
      <c r="Q113" s="4"/>
    </row>
    <row r="114" spans="2:17" ht="18" x14ac:dyDescent="0.25">
      <c r="B114" s="47"/>
      <c r="C114" s="47"/>
      <c r="D114" s="47"/>
      <c r="E114" s="12"/>
      <c r="F114" s="62"/>
      <c r="G114" s="9"/>
      <c r="H114" s="19"/>
      <c r="I114" s="5"/>
      <c r="J114" s="4"/>
      <c r="K114" s="4"/>
      <c r="L114" s="4"/>
      <c r="M114" s="4"/>
      <c r="N114" s="4"/>
      <c r="O114" s="4"/>
      <c r="P114" s="4"/>
      <c r="Q114" s="4"/>
    </row>
    <row r="115" spans="2:17" ht="18" x14ac:dyDescent="0.25">
      <c r="B115" s="53" t="s">
        <v>150</v>
      </c>
      <c r="C115" s="54" t="s">
        <v>151</v>
      </c>
      <c r="D115" s="54"/>
      <c r="E115" s="55" t="s">
        <v>152</v>
      </c>
      <c r="F115" s="24">
        <f>F116</f>
        <v>528199.06000000006</v>
      </c>
      <c r="G115" s="9"/>
      <c r="H115" s="19"/>
      <c r="I115" s="5"/>
      <c r="J115" s="4"/>
      <c r="K115" s="4"/>
      <c r="L115" s="4"/>
      <c r="M115" s="4"/>
      <c r="N115" s="4"/>
      <c r="O115" s="4"/>
      <c r="P115" s="4"/>
      <c r="Q115" s="4"/>
    </row>
    <row r="116" spans="2:17" ht="18" x14ac:dyDescent="0.25">
      <c r="B116" s="47"/>
      <c r="C116" s="43"/>
      <c r="D116" s="57"/>
      <c r="E116" s="45" t="s">
        <v>153</v>
      </c>
      <c r="F116" s="38">
        <f>F117+F118+F119+F120+F121+F122+F123+F124+F125+F126+F127+F128</f>
        <v>528199.06000000006</v>
      </c>
      <c r="G116" s="9"/>
      <c r="H116" s="19"/>
      <c r="I116" s="67"/>
      <c r="J116" s="4"/>
      <c r="K116" s="4"/>
      <c r="L116" s="4"/>
      <c r="M116" s="4"/>
      <c r="N116" s="4"/>
      <c r="O116" s="4"/>
      <c r="P116" s="4"/>
      <c r="Q116" s="4"/>
    </row>
    <row r="117" spans="2:17" ht="18" x14ac:dyDescent="0.25">
      <c r="B117" s="47"/>
      <c r="C117" s="47"/>
      <c r="D117" s="47" t="s">
        <v>154</v>
      </c>
      <c r="E117" s="8" t="s">
        <v>155</v>
      </c>
      <c r="F117" s="35">
        <v>0</v>
      </c>
      <c r="G117" s="9"/>
      <c r="H117" s="19"/>
      <c r="I117" s="67"/>
      <c r="J117" s="4"/>
      <c r="K117" s="4"/>
      <c r="L117" s="4"/>
      <c r="M117" s="4"/>
      <c r="N117" s="4"/>
      <c r="O117" s="4"/>
      <c r="P117" s="4"/>
      <c r="Q117" s="4"/>
    </row>
    <row r="118" spans="2:17" ht="18" x14ac:dyDescent="0.25">
      <c r="B118" s="47"/>
      <c r="C118" s="47"/>
      <c r="D118" s="47" t="s">
        <v>156</v>
      </c>
      <c r="E118" s="8" t="s">
        <v>157</v>
      </c>
      <c r="F118" s="35">
        <v>134520</v>
      </c>
      <c r="G118" s="9"/>
      <c r="H118" s="19"/>
      <c r="I118" s="67"/>
      <c r="J118" s="4"/>
      <c r="K118" s="4"/>
      <c r="L118" s="4"/>
      <c r="M118" s="4"/>
      <c r="N118" s="4"/>
      <c r="O118" s="4"/>
      <c r="P118" s="4"/>
      <c r="Q118" s="4"/>
    </row>
    <row r="119" spans="2:17" ht="18" x14ac:dyDescent="0.25">
      <c r="B119" s="47"/>
      <c r="C119" s="47"/>
      <c r="D119" s="47" t="s">
        <v>158</v>
      </c>
      <c r="E119" s="8" t="s">
        <v>159</v>
      </c>
      <c r="F119" s="35">
        <v>393679.06</v>
      </c>
      <c r="G119" s="9"/>
      <c r="H119" s="19"/>
      <c r="I119" s="67"/>
      <c r="J119" s="4"/>
      <c r="K119" s="4"/>
      <c r="L119" s="4"/>
      <c r="M119" s="4"/>
      <c r="N119" s="4"/>
      <c r="O119" s="4"/>
      <c r="P119" s="4"/>
      <c r="Q119" s="4"/>
    </row>
    <row r="120" spans="2:17" s="1" customFormat="1" ht="18" x14ac:dyDescent="0.25">
      <c r="B120" s="47"/>
      <c r="C120" s="47"/>
      <c r="D120" s="47" t="s">
        <v>217</v>
      </c>
      <c r="E120" s="8" t="s">
        <v>218</v>
      </c>
      <c r="F120" s="35">
        <v>0</v>
      </c>
      <c r="G120" s="9"/>
      <c r="H120" s="19"/>
      <c r="I120" s="67"/>
      <c r="J120" s="4"/>
      <c r="K120" s="4"/>
      <c r="L120" s="4"/>
      <c r="M120" s="4"/>
      <c r="N120" s="4"/>
      <c r="O120" s="4"/>
      <c r="P120" s="4"/>
      <c r="Q120" s="4"/>
    </row>
    <row r="121" spans="2:17" s="1" customFormat="1" ht="18" x14ac:dyDescent="0.25">
      <c r="B121" s="47"/>
      <c r="C121" s="47"/>
      <c r="D121" s="47" t="s">
        <v>199</v>
      </c>
      <c r="E121" s="8" t="s">
        <v>200</v>
      </c>
      <c r="F121" s="35">
        <v>0</v>
      </c>
      <c r="G121" s="9"/>
      <c r="H121" s="19"/>
      <c r="I121" s="67"/>
      <c r="J121" s="4"/>
      <c r="K121" s="4"/>
      <c r="L121" s="4"/>
      <c r="M121" s="4"/>
      <c r="N121" s="4"/>
      <c r="O121" s="4"/>
      <c r="P121" s="4"/>
      <c r="Q121" s="4"/>
    </row>
    <row r="122" spans="2:17" ht="18" x14ac:dyDescent="0.25">
      <c r="B122" s="47"/>
      <c r="C122" s="47"/>
      <c r="D122" s="47" t="s">
        <v>211</v>
      </c>
      <c r="E122" s="8" t="s">
        <v>212</v>
      </c>
      <c r="F122" s="35">
        <v>0</v>
      </c>
      <c r="G122" s="9"/>
      <c r="H122" s="19"/>
      <c r="I122" s="67"/>
      <c r="J122" s="4"/>
      <c r="K122" s="4"/>
      <c r="L122" s="4"/>
      <c r="M122" s="4"/>
      <c r="N122" s="4"/>
      <c r="O122" s="4"/>
      <c r="P122" s="4"/>
      <c r="Q122" s="4"/>
    </row>
    <row r="123" spans="2:17" ht="18" x14ac:dyDescent="0.25">
      <c r="B123" s="47"/>
      <c r="C123" s="47"/>
      <c r="D123" s="47" t="s">
        <v>160</v>
      </c>
      <c r="E123" s="8" t="s">
        <v>161</v>
      </c>
      <c r="F123" s="35"/>
      <c r="G123" s="9"/>
      <c r="H123" s="19"/>
      <c r="I123" s="67"/>
      <c r="J123" s="4"/>
      <c r="K123" s="4"/>
      <c r="L123" s="4"/>
      <c r="M123" s="4"/>
      <c r="N123" s="4"/>
      <c r="O123" s="4"/>
      <c r="P123" s="4"/>
      <c r="Q123" s="4"/>
    </row>
    <row r="124" spans="2:17" ht="18" x14ac:dyDescent="0.25">
      <c r="B124" s="47"/>
      <c r="C124" s="47"/>
      <c r="D124" s="47" t="s">
        <v>162</v>
      </c>
      <c r="E124" s="8" t="s">
        <v>163</v>
      </c>
      <c r="F124" s="35">
        <v>0</v>
      </c>
      <c r="G124" s="9"/>
      <c r="H124" s="19"/>
      <c r="I124" s="67"/>
      <c r="J124" s="4"/>
      <c r="K124" s="4"/>
      <c r="L124" s="4"/>
      <c r="M124" s="4"/>
      <c r="N124" s="4"/>
      <c r="O124" s="4"/>
      <c r="P124" s="4"/>
      <c r="Q124" s="4"/>
    </row>
    <row r="125" spans="2:17" ht="18" x14ac:dyDescent="0.25">
      <c r="B125" s="47"/>
      <c r="C125" s="47"/>
      <c r="D125" s="47" t="s">
        <v>164</v>
      </c>
      <c r="E125" s="8" t="s">
        <v>165</v>
      </c>
      <c r="F125" s="35">
        <v>0</v>
      </c>
      <c r="G125" s="9"/>
      <c r="H125" s="19"/>
      <c r="I125" s="67"/>
      <c r="J125" s="4"/>
      <c r="K125" s="4"/>
      <c r="L125" s="4"/>
      <c r="M125" s="4"/>
      <c r="N125" s="4"/>
      <c r="O125" s="4"/>
      <c r="P125" s="4"/>
      <c r="Q125" s="4"/>
    </row>
    <row r="126" spans="2:17" s="1" customFormat="1" ht="18" x14ac:dyDescent="0.25">
      <c r="B126" s="47"/>
      <c r="C126" s="47"/>
      <c r="D126" s="47" t="s">
        <v>215</v>
      </c>
      <c r="E126" s="8" t="s">
        <v>216</v>
      </c>
      <c r="F126" s="35">
        <v>0</v>
      </c>
      <c r="G126" s="9"/>
      <c r="H126" s="19"/>
      <c r="I126" s="67"/>
      <c r="J126" s="4"/>
      <c r="K126" s="4"/>
      <c r="L126" s="4"/>
      <c r="M126" s="4"/>
      <c r="N126" s="4"/>
      <c r="O126" s="4"/>
      <c r="P126" s="4"/>
      <c r="Q126" s="4"/>
    </row>
    <row r="127" spans="2:17" s="1" customFormat="1" ht="18" x14ac:dyDescent="0.25">
      <c r="B127" s="47"/>
      <c r="C127" s="47"/>
      <c r="D127" s="47" t="s">
        <v>221</v>
      </c>
      <c r="E127" s="8" t="s">
        <v>222</v>
      </c>
      <c r="F127" s="35">
        <v>0</v>
      </c>
      <c r="G127" s="9"/>
      <c r="H127" s="19"/>
      <c r="I127" s="67"/>
      <c r="J127" s="4"/>
      <c r="K127" s="4"/>
      <c r="L127" s="4"/>
      <c r="M127" s="4"/>
      <c r="N127" s="4"/>
      <c r="O127" s="4"/>
      <c r="P127" s="4"/>
      <c r="Q127" s="4"/>
    </row>
    <row r="128" spans="2:17" s="1" customFormat="1" ht="18" x14ac:dyDescent="0.25">
      <c r="B128" s="47"/>
      <c r="C128" s="47"/>
      <c r="D128" s="47" t="s">
        <v>201</v>
      </c>
      <c r="E128" s="48" t="s">
        <v>202</v>
      </c>
      <c r="F128" s="35">
        <v>0</v>
      </c>
      <c r="G128" s="9"/>
      <c r="H128" s="19"/>
      <c r="I128" s="67"/>
      <c r="J128" s="4"/>
      <c r="K128" s="4"/>
      <c r="L128" s="4"/>
      <c r="M128" s="4"/>
      <c r="N128" s="4"/>
      <c r="O128" s="4"/>
      <c r="P128" s="4"/>
      <c r="Q128" s="4"/>
    </row>
    <row r="129" spans="2:17" ht="18" x14ac:dyDescent="0.25">
      <c r="B129" s="68"/>
      <c r="C129" s="68"/>
      <c r="D129" s="68"/>
      <c r="E129" s="41" t="s">
        <v>166</v>
      </c>
      <c r="F129" s="69">
        <f>F130</f>
        <v>0</v>
      </c>
      <c r="G129" s="40">
        <f>F115</f>
        <v>528199.06000000006</v>
      </c>
      <c r="H129" s="19"/>
      <c r="I129" s="67"/>
      <c r="J129" s="4"/>
      <c r="K129" s="4"/>
      <c r="L129" s="4"/>
      <c r="M129" s="4"/>
      <c r="N129" s="4"/>
      <c r="O129" s="4"/>
      <c r="P129" s="4"/>
      <c r="Q129" s="4"/>
    </row>
    <row r="130" spans="2:17" ht="18" x14ac:dyDescent="0.25">
      <c r="B130" s="70"/>
      <c r="C130" s="63" t="s">
        <v>167</v>
      </c>
      <c r="D130" s="70"/>
      <c r="E130" s="64" t="s">
        <v>168</v>
      </c>
      <c r="F130" s="71">
        <f>F131</f>
        <v>0</v>
      </c>
      <c r="G130" s="72">
        <f>F129</f>
        <v>0</v>
      </c>
      <c r="H130" s="19"/>
      <c r="I130" s="67"/>
      <c r="J130" s="4"/>
      <c r="K130" s="4"/>
      <c r="L130" s="4"/>
      <c r="M130" s="4"/>
      <c r="N130" s="4"/>
      <c r="O130" s="4"/>
      <c r="P130" s="4"/>
      <c r="Q130" s="4"/>
    </row>
    <row r="131" spans="2:17" ht="18" x14ac:dyDescent="0.25">
      <c r="B131" s="73"/>
      <c r="C131" s="74"/>
      <c r="D131" s="75" t="s">
        <v>169</v>
      </c>
      <c r="E131" s="76" t="s">
        <v>170</v>
      </c>
      <c r="F131" s="77">
        <v>0</v>
      </c>
      <c r="G131" s="9"/>
      <c r="H131" s="19"/>
      <c r="I131" s="67"/>
      <c r="J131" s="4"/>
      <c r="K131" s="4"/>
      <c r="L131" s="4"/>
      <c r="M131" s="4"/>
      <c r="N131" s="4"/>
      <c r="O131" s="4"/>
      <c r="P131" s="4"/>
      <c r="Q131" s="4"/>
    </row>
    <row r="132" spans="2:17" ht="18" x14ac:dyDescent="0.25">
      <c r="B132" s="53"/>
      <c r="C132" s="54"/>
      <c r="D132" s="54"/>
      <c r="E132" s="55" t="s">
        <v>171</v>
      </c>
      <c r="F132" s="24">
        <f>F133</f>
        <v>0</v>
      </c>
      <c r="G132" s="9"/>
      <c r="H132" s="19"/>
      <c r="I132" s="67"/>
      <c r="J132" s="4"/>
      <c r="K132" s="4"/>
      <c r="L132" s="4"/>
      <c r="M132" s="4"/>
      <c r="N132" s="4"/>
      <c r="O132" s="4"/>
      <c r="P132" s="4"/>
      <c r="Q132" s="4"/>
    </row>
    <row r="133" spans="2:17" ht="18" x14ac:dyDescent="0.25">
      <c r="B133" s="73"/>
      <c r="C133" s="74"/>
      <c r="D133" s="74" t="s">
        <v>172</v>
      </c>
      <c r="E133" s="76" t="s">
        <v>173</v>
      </c>
      <c r="F133" s="77">
        <v>0</v>
      </c>
      <c r="G133" s="9"/>
      <c r="H133" s="19"/>
      <c r="I133" s="67"/>
      <c r="J133" s="4"/>
      <c r="K133" s="4"/>
      <c r="L133" s="4"/>
      <c r="M133" s="4"/>
      <c r="N133" s="4"/>
      <c r="O133" s="4"/>
      <c r="P133" s="4"/>
      <c r="Q133" s="4"/>
    </row>
    <row r="134" spans="2:17" ht="18" x14ac:dyDescent="0.25">
      <c r="B134" s="4"/>
      <c r="C134" s="4"/>
      <c r="D134" s="4"/>
      <c r="E134" s="4"/>
      <c r="F134" s="4"/>
      <c r="G134" s="4"/>
      <c r="H134" s="19"/>
      <c r="I134" s="67"/>
      <c r="J134" s="4"/>
      <c r="K134" s="4"/>
      <c r="L134" s="4"/>
      <c r="M134" s="4"/>
      <c r="N134" s="4"/>
      <c r="O134" s="4"/>
      <c r="P134" s="4"/>
      <c r="Q134" s="4"/>
    </row>
    <row r="135" spans="2:17" ht="18" x14ac:dyDescent="0.25">
      <c r="B135" s="78"/>
      <c r="C135" s="78"/>
      <c r="D135" s="78"/>
      <c r="E135" s="55" t="s">
        <v>174</v>
      </c>
      <c r="F135" s="79"/>
      <c r="G135" s="80">
        <f>G44+G72+G110+G111+G129+G130</f>
        <v>70495115.820000008</v>
      </c>
      <c r="H135" s="19"/>
      <c r="I135" s="5"/>
      <c r="J135" s="4"/>
      <c r="K135" s="4"/>
      <c r="L135" s="4"/>
      <c r="M135" s="4"/>
      <c r="N135" s="4"/>
      <c r="O135" s="4"/>
      <c r="P135" s="4"/>
      <c r="Q135" s="4"/>
    </row>
    <row r="136" spans="2:17" ht="18.75" thickBot="1" x14ac:dyDescent="0.3">
      <c r="B136" s="81"/>
      <c r="C136" s="81"/>
      <c r="D136" s="81"/>
      <c r="E136" s="82" t="s">
        <v>175</v>
      </c>
      <c r="F136" s="83"/>
      <c r="G136" s="84">
        <f>G16-G135</f>
        <v>351687164.18000001</v>
      </c>
      <c r="H136" s="19"/>
      <c r="I136" s="5"/>
      <c r="J136" s="4"/>
      <c r="K136" s="4"/>
      <c r="L136" s="4"/>
      <c r="M136" s="4"/>
      <c r="N136" s="4"/>
      <c r="O136" s="4"/>
      <c r="P136" s="4"/>
      <c r="Q136" s="4"/>
    </row>
    <row r="137" spans="2:17" ht="18.75" thickTop="1" x14ac:dyDescent="0.25">
      <c r="B137" s="5"/>
      <c r="C137" s="5"/>
      <c r="D137" s="5"/>
      <c r="E137" s="85"/>
      <c r="F137" s="5"/>
      <c r="G137" s="5"/>
      <c r="H137" s="5"/>
      <c r="I137" s="5"/>
      <c r="J137" s="4"/>
      <c r="K137" s="4"/>
      <c r="L137" s="4"/>
      <c r="M137" s="4"/>
      <c r="N137" s="4"/>
      <c r="O137" s="4"/>
      <c r="P137" s="4"/>
      <c r="Q137" s="4"/>
    </row>
    <row r="138" spans="2:17" ht="36" x14ac:dyDescent="0.25">
      <c r="B138" s="5"/>
      <c r="C138" s="5"/>
      <c r="D138" s="5"/>
      <c r="E138" s="86" t="s">
        <v>176</v>
      </c>
      <c r="F138" s="5"/>
      <c r="G138" s="5"/>
      <c r="H138" s="5"/>
      <c r="I138" s="5"/>
      <c r="J138" s="4"/>
      <c r="K138" s="4"/>
      <c r="L138" s="4"/>
      <c r="M138" s="4"/>
      <c r="N138" s="4"/>
      <c r="O138" s="4"/>
      <c r="P138" s="4"/>
      <c r="Q138" s="4"/>
    </row>
    <row r="139" spans="2:17" ht="18" x14ac:dyDescent="0.25">
      <c r="B139" s="5"/>
      <c r="C139" s="5"/>
      <c r="D139" s="5"/>
      <c r="E139" s="87"/>
      <c r="F139" s="5"/>
      <c r="G139" s="5"/>
      <c r="H139" s="5"/>
      <c r="I139" s="5"/>
      <c r="J139" s="4"/>
      <c r="K139" s="4"/>
      <c r="L139" s="4"/>
      <c r="M139" s="4"/>
      <c r="N139" s="4"/>
      <c r="O139" s="4"/>
      <c r="P139" s="4"/>
      <c r="Q139" s="4"/>
    </row>
    <row r="140" spans="2:17" ht="18" x14ac:dyDescent="0.25">
      <c r="B140" s="5"/>
      <c r="C140" s="5"/>
      <c r="D140" s="5"/>
      <c r="E140" s="5"/>
      <c r="F140" s="5"/>
      <c r="G140" s="67"/>
      <c r="H140" s="5"/>
      <c r="I140" s="50"/>
      <c r="J140" s="4"/>
      <c r="K140" s="4"/>
      <c r="L140" s="4"/>
      <c r="M140" s="4"/>
      <c r="N140" s="4"/>
      <c r="O140" s="4"/>
      <c r="P140" s="4"/>
      <c r="Q140" s="4"/>
    </row>
    <row r="141" spans="2:17" ht="18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2:17" ht="18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2:17" ht="18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2:17" ht="18" x14ac:dyDescent="0.25">
      <c r="B144" s="4"/>
      <c r="C144" s="4"/>
      <c r="D144" s="4"/>
      <c r="E144" s="4"/>
      <c r="F144" s="4"/>
      <c r="G144" s="4"/>
      <c r="H144" s="88"/>
      <c r="I144" s="4"/>
      <c r="J144" s="4"/>
      <c r="K144" s="4"/>
      <c r="L144" s="4"/>
      <c r="M144" s="4"/>
      <c r="N144" s="4"/>
      <c r="O144" s="4"/>
      <c r="P144" s="4"/>
      <c r="Q144" s="4"/>
    </row>
    <row r="145" spans="2:17" ht="18" x14ac:dyDescent="0.25">
      <c r="B145" s="4"/>
      <c r="C145" s="4"/>
      <c r="D145" s="4"/>
      <c r="E145" s="4"/>
      <c r="F145" s="4"/>
      <c r="G145" s="4"/>
      <c r="H145" s="4"/>
      <c r="I145" s="89"/>
      <c r="J145" s="4"/>
      <c r="K145" s="4"/>
      <c r="L145" s="4"/>
      <c r="M145" s="4"/>
      <c r="N145" s="4"/>
      <c r="O145" s="4"/>
      <c r="P145" s="4"/>
      <c r="Q145" s="4"/>
    </row>
    <row r="146" spans="2:17" ht="18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2:17" ht="18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2:17" ht="18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2:17" ht="18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2:17" ht="18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2:17" ht="18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2:17" ht="18" x14ac:dyDescent="0.25">
      <c r="B152" s="4"/>
      <c r="C152" s="4"/>
      <c r="D152" s="4"/>
      <c r="E152" s="4"/>
      <c r="F152" s="4"/>
      <c r="G152" s="4"/>
      <c r="H152" s="93" t="s">
        <v>177</v>
      </c>
      <c r="I152" s="93"/>
      <c r="J152" s="93"/>
      <c r="K152" s="4"/>
      <c r="L152" s="4"/>
      <c r="M152" s="4"/>
      <c r="N152" s="4"/>
      <c r="O152" s="4"/>
      <c r="P152" s="4"/>
      <c r="Q152" s="4"/>
    </row>
    <row r="153" spans="2:17" ht="18" x14ac:dyDescent="0.25">
      <c r="B153" s="4"/>
      <c r="C153" s="4"/>
      <c r="D153" s="4"/>
      <c r="E153" s="4"/>
      <c r="F153" s="4"/>
      <c r="G153" s="4"/>
      <c r="H153" s="93" t="s">
        <v>178</v>
      </c>
      <c r="I153" s="93"/>
      <c r="J153" s="93"/>
      <c r="K153" s="4"/>
      <c r="L153" s="4"/>
      <c r="M153" s="4"/>
      <c r="N153" s="4"/>
      <c r="O153" s="4"/>
      <c r="P153" s="4"/>
      <c r="Q153" s="4"/>
    </row>
    <row r="154" spans="2:17" ht="18" x14ac:dyDescent="0.25">
      <c r="B154" s="4"/>
      <c r="C154" s="4"/>
      <c r="D154" s="4"/>
      <c r="E154" s="4"/>
      <c r="F154" s="4"/>
      <c r="G154" s="4"/>
      <c r="H154" s="93"/>
      <c r="I154" s="93"/>
      <c r="J154" s="93"/>
      <c r="K154" s="4"/>
      <c r="L154" s="4"/>
      <c r="M154" s="4"/>
      <c r="N154" s="4"/>
      <c r="O154" s="4"/>
      <c r="P154" s="4"/>
      <c r="Q154" s="4"/>
    </row>
    <row r="155" spans="2:17" ht="18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2:17" ht="18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2:17" ht="18" x14ac:dyDescent="0.25">
      <c r="B157" s="4"/>
      <c r="C157" s="4"/>
      <c r="D157" s="4"/>
      <c r="E157" s="4"/>
      <c r="F157" s="4"/>
      <c r="G157" s="4"/>
      <c r="H157" s="50" t="s">
        <v>1</v>
      </c>
      <c r="I157" s="50">
        <f>G15</f>
        <v>422182280</v>
      </c>
      <c r="J157" s="5"/>
      <c r="K157" s="4"/>
      <c r="L157" s="4"/>
      <c r="M157" s="4"/>
      <c r="N157" s="4"/>
      <c r="O157" s="4"/>
      <c r="P157" s="4"/>
      <c r="Q157" s="4"/>
    </row>
    <row r="158" spans="2:17" ht="18" x14ac:dyDescent="0.25">
      <c r="B158" s="4"/>
      <c r="C158" s="4"/>
      <c r="D158" s="4"/>
      <c r="E158" s="4"/>
      <c r="F158" s="4"/>
      <c r="G158" s="4"/>
      <c r="H158" s="90" t="s">
        <v>179</v>
      </c>
      <c r="I158" s="90">
        <f>G44</f>
        <v>43022935.68</v>
      </c>
      <c r="J158" s="91"/>
      <c r="K158" s="4"/>
      <c r="L158" s="4"/>
      <c r="M158" s="4"/>
      <c r="N158" s="4"/>
      <c r="O158" s="4"/>
      <c r="P158" s="4"/>
      <c r="Q158" s="4"/>
    </row>
    <row r="159" spans="2:17" ht="18" x14ac:dyDescent="0.25">
      <c r="B159" s="4"/>
      <c r="C159" s="4"/>
      <c r="D159" s="4"/>
      <c r="E159" s="4"/>
      <c r="F159" s="4"/>
      <c r="G159" s="4"/>
      <c r="H159" s="90" t="s">
        <v>180</v>
      </c>
      <c r="I159" s="90">
        <f>G72</f>
        <v>12477023.92</v>
      </c>
      <c r="J159" s="91"/>
      <c r="K159" s="4"/>
      <c r="L159" s="4"/>
      <c r="M159" s="4"/>
      <c r="N159" s="4"/>
      <c r="O159" s="4"/>
      <c r="P159" s="4"/>
      <c r="Q159" s="4"/>
    </row>
    <row r="160" spans="2:17" ht="18" x14ac:dyDescent="0.25">
      <c r="B160" s="4"/>
      <c r="C160" s="4"/>
      <c r="D160" s="4"/>
      <c r="E160" s="4"/>
      <c r="F160" s="89"/>
      <c r="G160" s="4"/>
      <c r="H160" s="90" t="s">
        <v>181</v>
      </c>
      <c r="I160" s="90">
        <f>G110</f>
        <v>13673957.159999998</v>
      </c>
      <c r="J160" s="91"/>
      <c r="K160" s="4"/>
      <c r="L160" s="4"/>
      <c r="M160" s="4"/>
      <c r="N160" s="4"/>
      <c r="O160" s="4"/>
      <c r="P160" s="4"/>
      <c r="Q160" s="4"/>
    </row>
    <row r="161" spans="2:17" ht="18" x14ac:dyDescent="0.25">
      <c r="B161" s="4"/>
      <c r="C161" s="4"/>
      <c r="D161" s="4"/>
      <c r="E161" s="4"/>
      <c r="F161" s="89"/>
      <c r="G161" s="4"/>
      <c r="H161" s="90" t="s">
        <v>182</v>
      </c>
      <c r="I161" s="90">
        <f>G111</f>
        <v>793000</v>
      </c>
      <c r="J161" s="91"/>
      <c r="K161" s="4"/>
      <c r="L161" s="4"/>
      <c r="M161" s="4"/>
      <c r="N161" s="4"/>
      <c r="O161" s="4"/>
      <c r="P161" s="4"/>
      <c r="Q161" s="4"/>
    </row>
    <row r="162" spans="2:17" ht="18" x14ac:dyDescent="0.25">
      <c r="B162" s="4"/>
      <c r="C162" s="4"/>
      <c r="D162" s="4"/>
      <c r="E162" s="4"/>
      <c r="F162" s="89"/>
      <c r="G162" s="4"/>
      <c r="H162" s="90" t="s">
        <v>183</v>
      </c>
      <c r="I162" s="90">
        <f>G129</f>
        <v>528199.06000000006</v>
      </c>
      <c r="J162" s="91"/>
      <c r="K162" s="4"/>
      <c r="L162" s="4"/>
      <c r="M162" s="4"/>
      <c r="N162" s="4"/>
      <c r="O162" s="4"/>
      <c r="P162" s="4"/>
      <c r="Q162" s="4"/>
    </row>
    <row r="163" spans="2:17" ht="18" x14ac:dyDescent="0.25">
      <c r="B163" s="4"/>
      <c r="C163" s="4"/>
      <c r="D163" s="4"/>
      <c r="E163" s="4"/>
      <c r="F163" s="4"/>
      <c r="G163" s="4"/>
      <c r="H163" s="90" t="s">
        <v>184</v>
      </c>
      <c r="I163" s="90">
        <f>G130</f>
        <v>0</v>
      </c>
      <c r="J163" s="91"/>
      <c r="K163" s="4"/>
      <c r="L163" s="4"/>
      <c r="M163" s="4"/>
      <c r="N163" s="4"/>
      <c r="O163" s="4"/>
      <c r="P163" s="4"/>
      <c r="Q163" s="4"/>
    </row>
    <row r="164" spans="2:17" ht="18" x14ac:dyDescent="0.25">
      <c r="B164" s="4"/>
      <c r="C164" s="4"/>
      <c r="D164" s="4"/>
      <c r="E164" s="4"/>
      <c r="F164" s="4"/>
      <c r="G164" s="4"/>
      <c r="H164" s="90" t="s">
        <v>185</v>
      </c>
      <c r="I164" s="90">
        <v>0</v>
      </c>
      <c r="J164" s="91"/>
      <c r="K164" s="4"/>
      <c r="L164" s="4"/>
      <c r="M164" s="4"/>
      <c r="N164" s="4"/>
      <c r="O164" s="4"/>
      <c r="P164" s="4"/>
      <c r="Q164" s="4"/>
    </row>
    <row r="165" spans="2:17" ht="18" x14ac:dyDescent="0.25">
      <c r="B165" s="4"/>
      <c r="C165" s="4"/>
      <c r="D165" s="4"/>
      <c r="E165" s="4"/>
      <c r="F165" s="4"/>
      <c r="G165" s="4"/>
      <c r="H165" s="4"/>
      <c r="I165" s="50" t="s">
        <v>186</v>
      </c>
      <c r="J165" s="91"/>
      <c r="K165" s="4"/>
      <c r="L165" s="4"/>
      <c r="M165" s="4"/>
      <c r="N165" s="4"/>
      <c r="O165" s="4"/>
      <c r="P165" s="4"/>
      <c r="Q165" s="4"/>
    </row>
    <row r="166" spans="2:17" ht="18" x14ac:dyDescent="0.25">
      <c r="B166" s="4"/>
      <c r="C166" s="4"/>
      <c r="D166" s="4"/>
      <c r="E166" s="4"/>
      <c r="F166" s="4"/>
      <c r="G166" s="4"/>
      <c r="H166" s="50" t="s">
        <v>187</v>
      </c>
      <c r="I166" s="50">
        <f>I158+I159+I160+I161+I162+I163+I164</f>
        <v>70495115.820000008</v>
      </c>
      <c r="J166" s="91"/>
      <c r="K166" s="4"/>
      <c r="L166" s="4"/>
      <c r="M166" s="4"/>
      <c r="N166" s="4"/>
      <c r="O166" s="4"/>
      <c r="P166" s="4"/>
      <c r="Q166" s="4"/>
    </row>
    <row r="167" spans="2:17" ht="18" x14ac:dyDescent="0.25">
      <c r="B167" s="4"/>
      <c r="C167" s="4"/>
      <c r="D167" s="4"/>
      <c r="E167" s="4"/>
      <c r="F167" s="4"/>
      <c r="G167" s="4"/>
      <c r="H167" s="50" t="s">
        <v>188</v>
      </c>
      <c r="I167" s="92">
        <f>I157-I166</f>
        <v>351687164.18000001</v>
      </c>
      <c r="J167" s="5"/>
      <c r="K167" s="4"/>
      <c r="L167" s="4"/>
      <c r="M167" s="4"/>
      <c r="N167" s="4"/>
      <c r="O167" s="4"/>
      <c r="P167" s="4"/>
      <c r="Q167" s="4"/>
    </row>
    <row r="168" spans="2:17" ht="18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2:17" ht="18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</sheetData>
  <mergeCells count="9">
    <mergeCell ref="B5:G5"/>
    <mergeCell ref="B6:G6"/>
    <mergeCell ref="H154:J154"/>
    <mergeCell ref="H152:J152"/>
    <mergeCell ref="H153:J153"/>
    <mergeCell ref="B18:F18"/>
    <mergeCell ref="J7:Q7"/>
    <mergeCell ref="B8:G8"/>
    <mergeCell ref="B7:G7"/>
  </mergeCells>
  <pageMargins left="0.7" right="0.7" top="0.75" bottom="0.75" header="0.3" footer="0.3"/>
  <pageSetup orientation="portrait" r:id="rId1"/>
  <ignoredErrors>
    <ignoredError sqref="G13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Marlyn Acosta</cp:lastModifiedBy>
  <dcterms:created xsi:type="dcterms:W3CDTF">2015-02-02T15:16:52Z</dcterms:created>
  <dcterms:modified xsi:type="dcterms:W3CDTF">2018-04-05T14:49:26Z</dcterms:modified>
</cp:coreProperties>
</file>