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2915" windowHeight="59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8" i="1" l="1"/>
  <c r="F117" i="1" l="1"/>
  <c r="G131" i="1" s="1"/>
  <c r="F113" i="1"/>
  <c r="G113" i="1" s="1"/>
  <c r="F104" i="1"/>
  <c r="F101" i="1"/>
  <c r="F97" i="1"/>
  <c r="F91" i="1"/>
  <c r="F89" i="1"/>
  <c r="F82" i="1"/>
  <c r="F79" i="1"/>
  <c r="F76" i="1"/>
  <c r="F66" i="1"/>
  <c r="F63" i="1"/>
  <c r="F58" i="1"/>
  <c r="F53" i="1"/>
  <c r="F50" i="1"/>
  <c r="F47" i="1"/>
  <c r="F38" i="1"/>
  <c r="F34" i="1"/>
  <c r="F32" i="1"/>
  <c r="F30" i="1"/>
  <c r="F23" i="1"/>
  <c r="G112" i="1" l="1"/>
  <c r="G74" i="1"/>
  <c r="G46" i="1"/>
  <c r="I160" i="1" s="1"/>
  <c r="I159" i="1"/>
  <c r="F134" i="1" l="1"/>
  <c r="F132" i="1"/>
  <c r="F131" i="1" l="1"/>
  <c r="G132" i="1" s="1"/>
  <c r="F22" i="1" l="1"/>
  <c r="G137" i="1" l="1"/>
  <c r="I165" i="1"/>
  <c r="I163" i="1"/>
  <c r="I164" i="1" l="1"/>
  <c r="I162" i="1"/>
  <c r="I161" i="1"/>
  <c r="G138" i="1" l="1"/>
  <c r="I168" i="1"/>
  <c r="I169" i="1" s="1"/>
</calcChain>
</file>

<file path=xl/sharedStrings.xml><?xml version="1.0" encoding="utf-8"?>
<sst xmlns="http://schemas.openxmlformats.org/spreadsheetml/2006/main" count="237" uniqueCount="235">
  <si>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</si>
  <si>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</si>
  <si>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</si>
  <si>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</si>
  <si>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</si>
  <si>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</si>
  <si>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</si>
  <si>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</si>
  <si>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</si>
  <si>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</si>
  <si>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</si>
  <si>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</si>
  <si>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</si>
  <si>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</si>
  <si>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</si>
  <si>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</si>
  <si>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</si>
  <si>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</si>
  <si>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</si>
  <si>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</si>
  <si>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</si>
  <si>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</si>
  <si>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</si>
  <si>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</si>
  <si>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</si>
  <si>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</si>
  <si>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</si>
  <si>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</si>
  <si>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</si>
  <si>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</si>
  <si>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</si>
  <si>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</si>
  <si>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</si>
  <si>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</si>
  <si>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</si>
  <si>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</si>
  <si>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</si>
  <si>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</si>
  <si>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</si>
  <si>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</si>
  <si>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</si>
  <si>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</si>
  <si>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</si>
  <si>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</si>
  <si>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</si>
  <si>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</si>
  <si>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</si>
  <si>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</si>
  <si>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</si>
  <si>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</si>
  <si>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</si>
  <si>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</si>
  <si>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</si>
  <si>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</si>
  <si>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</si>
  <si>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</si>
  <si>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</si>
  <si>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</si>
  <si>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</si>
  <si>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</si>
  <si>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</si>
  <si>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</si>
  <si>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</si>
  <si>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</si>
  <si>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</si>
  <si>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</si>
  <si>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</si>
  <si>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</si>
  <si>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</si>
  <si>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</si>
  <si>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</si>
  <si>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</si>
  <si>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</si>
  <si>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</si>
  <si>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</si>
  <si>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</si>
  <si>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</si>
  <si>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</si>
  <si>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</si>
  <si>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</si>
  <si>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</si>
  <si>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</si>
  <si>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</si>
  <si>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</si>
  <si>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</si>
  <si>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</si>
  <si>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</si>
  <si>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</si>
  <si>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</si>
  <si>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</si>
  <si>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</si>
  <si>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</si>
  <si>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</si>
  <si>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</si>
  <si>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</si>
  <si>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</si>
  <si>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</si>
  <si>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</si>
  <si>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</si>
  <si>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</si>
  <si>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</si>
  <si>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</si>
  <si>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</si>
  <si>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</si>
  <si>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</si>
  <si>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</si>
  <si>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</si>
  <si>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</si>
  <si>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</si>
  <si>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</si>
  <si>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</si>
  <si>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</si>
  <si>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</si>
  <si>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</si>
  <si>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</si>
  <si>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</si>
  <si>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</si>
  <si>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</si>
  <si>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</si>
  <si>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</si>
  <si>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</si>
  <si>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</si>
  <si>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</si>
  <si>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</si>
  <si>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</si>
  <si>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</si>
  <si>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</si>
  <si>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</si>
  <si>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</si>
  <si>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</si>
  <si>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</si>
  <si>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</si>
  <si>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</si>
  <si>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</si>
  <si>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</si>
  <si>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</si>
  <si>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</si>
  <si>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</si>
  <si>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</si>
  <si>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</si>
  <si>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</si>
  <si>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</si>
  <si>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</si>
  <si>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</si>
  <si>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</si>
  <si>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</si>
  <si>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</si>
  <si>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</si>
  <si>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</si>
  <si>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</si>
  <si>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</si>
  <si>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</si>
  <si>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</si>
  <si>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</si>
  <si>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</si>
  <si>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</si>
  <si>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</si>
  <si>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</si>
  <si>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</si>
  <si>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</si>
  <si>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</si>
  <si>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</si>
  <si>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</si>
  <si>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</si>
  <si>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</si>
  <si>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</si>
  <si>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</si>
  <si>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</si>
  <si>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</si>
  <si>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</si>
  <si>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</si>
  <si>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</si>
  <si>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</si>
  <si>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</si>
  <si>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</si>
  <si>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</si>
  <si>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</si>
  <si>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</si>
  <si>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</si>
  <si>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</si>
  <si>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</si>
  <si>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</si>
  <si>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</si>
  <si>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</si>
  <si>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</si>
  <si>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</si>
  <si>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</si>
  <si>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</si>
  <si>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</si>
  <si>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</si>
  <si>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</si>
  <si>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</si>
  <si>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</si>
  <si>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</si>
  <si>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</si>
  <si>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</si>
  <si>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</si>
  <si>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</si>
  <si>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</si>
  <si>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</si>
  <si>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</si>
  <si>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</si>
  <si>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</si>
  <si>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</si>
  <si>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</si>
  <si>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</si>
  <si>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</si>
  <si>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</si>
  <si>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</si>
  <si>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</si>
  <si>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</si>
  <si>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</si>
  <si>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</si>
  <si>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</si>
  <si>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</si>
  <si>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</si>
  <si>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</si>
  <si>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</si>
  <si>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</si>
  <si>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</si>
  <si>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2.2.5.4</t>
  </si>
  <si>
    <t>Alquileres de equipos de transporte, traccion y elevacion</t>
  </si>
  <si>
    <t>2.6.8.3</t>
  </si>
  <si>
    <t>Programas de informatica y base de datos</t>
  </si>
  <si>
    <t>EJECUCIÓN PRESUPUESTARIA,  2018</t>
  </si>
  <si>
    <t>BALANCE DISPONIBLE PARA COMPROMISOS PENDIENTES AL 31/12/2018</t>
  </si>
  <si>
    <t>TOTAL INGRESOS POR PARTIDAS PRESUPUESTARIAS, FEBRERO, 2018 (PRESUPUESTO ASIGNADO 2018)</t>
  </si>
  <si>
    <t>2.3.3.5</t>
  </si>
  <si>
    <t>Texto de Enseñanza</t>
  </si>
  <si>
    <t>2.3.5.1</t>
  </si>
  <si>
    <t>Cueros y Pieles</t>
  </si>
  <si>
    <t>2.4.1.4</t>
  </si>
  <si>
    <t>Becas y Viajes de estudios</t>
  </si>
  <si>
    <t>MES DE FEBRERO 2018</t>
  </si>
  <si>
    <t xml:space="preserve">                                                                                                              "Año del Fomento a las Exportaciones"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</si>
</sst>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name val="Cambria"/>
      <family val="1"/>
      <scheme val="major"/>
    </font>
    <font>
      <b/>
      <sz val="1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i/>
      <sz val="14"/>
      <name val="Cambria"/>
      <family val="1"/>
      <scheme val="major"/>
    </font>
    <font>
      <i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theme="3" tint="-0.499984740745262"/>
      <name val="Cambria"/>
      <family val="1"/>
      <scheme val="major"/>
    </font>
    <font>
      <b/>
      <sz val="14"/>
      <color theme="4" tint="-0.499984740745262"/>
      <name val="Cambria"/>
      <family val="1"/>
      <scheme val="major"/>
    </font>
    <font>
      <sz val="14"/>
      <color indexed="10"/>
      <name val="Cambria"/>
      <family val="1"/>
      <scheme val="major"/>
    </font>
    <font>
      <u/>
      <sz val="14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0" fontId="1" fillId="0" borderId="0" xfId="1"/>
    <xf numFmtId="0" fontId="2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1" fillId="0" borderId="0" xfId="1" applyFont="1" applyBorder="1" applyAlignment="1">
      <alignment horizontal="center"/>
    </xf>
    <xf numFmtId="166" fontId="3" fillId="0" borderId="0" xfId="2" applyNumberFormat="1" applyFont="1" applyBorder="1"/>
    <xf numFmtId="165" fontId="1" fillId="0" borderId="0" xfId="2" applyFont="1" applyFill="1"/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5" fontId="1" fillId="0" borderId="0" xfId="2" applyFont="1" applyFill="1" applyAlignment="1">
      <alignment horizontal="center"/>
    </xf>
    <xf numFmtId="0" fontId="4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1" fillId="4" borderId="0" xfId="1" applyFill="1" applyBorder="1" applyAlignment="1">
      <alignment horizontal="center"/>
    </xf>
    <xf numFmtId="4" fontId="0" fillId="0" borderId="0" xfId="0" applyNumberFormat="1"/>
    <xf numFmtId="0" fontId="1" fillId="6" borderId="0" xfId="1" applyFill="1" applyBorder="1" applyAlignment="1">
      <alignment horizontal="center"/>
    </xf>
    <xf numFmtId="43" fontId="5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center" vertical="center"/>
    </xf>
    <xf numFmtId="0" fontId="2" fillId="8" borderId="0" xfId="1" applyFont="1" applyFill="1" applyBorder="1" applyAlignment="1">
      <alignment horizontal="center"/>
    </xf>
    <xf numFmtId="0" fontId="1" fillId="8" borderId="0" xfId="1" applyFill="1" applyBorder="1" applyAlignment="1">
      <alignment horizontal="center"/>
    </xf>
    <xf numFmtId="0" fontId="1" fillId="5" borderId="0" xfId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2" fillId="0" borderId="0" xfId="1" applyFont="1" applyBorder="1" applyAlignment="1">
      <alignment horizontal="left"/>
    </xf>
    <xf numFmtId="0" fontId="12" fillId="0" borderId="0" xfId="1" applyFont="1" applyBorder="1"/>
    <xf numFmtId="165" fontId="12" fillId="0" borderId="0" xfId="2" applyFont="1" applyBorder="1"/>
    <xf numFmtId="165" fontId="13" fillId="0" borderId="0" xfId="2" applyFont="1" applyBorder="1" applyAlignment="1">
      <alignment horizontal="center"/>
    </xf>
    <xf numFmtId="0" fontId="13" fillId="0" borderId="0" xfId="1" applyFont="1" applyBorder="1" applyAlignment="1">
      <alignment horizontal="left"/>
    </xf>
    <xf numFmtId="0" fontId="13" fillId="0" borderId="0" xfId="1" applyFont="1" applyBorder="1"/>
    <xf numFmtId="165" fontId="13" fillId="0" borderId="0" xfId="2" applyFont="1" applyBorder="1"/>
    <xf numFmtId="4" fontId="12" fillId="0" borderId="0" xfId="2" applyNumberFormat="1" applyFont="1" applyBorder="1" applyAlignment="1"/>
    <xf numFmtId="0" fontId="12" fillId="0" borderId="0" xfId="1" applyFont="1" applyBorder="1" applyAlignment="1">
      <alignment horizontal="right"/>
    </xf>
    <xf numFmtId="4" fontId="12" fillId="0" borderId="4" xfId="2" applyNumberFormat="1" applyFont="1" applyBorder="1" applyAlignment="1"/>
    <xf numFmtId="4" fontId="13" fillId="0" borderId="3" xfId="2" applyNumberFormat="1" applyFont="1" applyBorder="1" applyAlignment="1"/>
    <xf numFmtId="0" fontId="7" fillId="2" borderId="0" xfId="1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 vertical="center"/>
    </xf>
    <xf numFmtId="12" fontId="7" fillId="2" borderId="0" xfId="2" applyNumberFormat="1" applyFont="1" applyFill="1" applyBorder="1" applyAlignment="1">
      <alignment horizontal="right" vertical="center"/>
    </xf>
    <xf numFmtId="49" fontId="7" fillId="2" borderId="0" xfId="4" applyNumberFormat="1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left" vertical="center"/>
    </xf>
    <xf numFmtId="43" fontId="7" fillId="2" borderId="0" xfId="3" applyFont="1" applyFill="1" applyBorder="1" applyAlignment="1">
      <alignment horizontal="right"/>
    </xf>
    <xf numFmtId="0" fontId="6" fillId="0" borderId="0" xfId="4" applyFont="1" applyFill="1" applyBorder="1" applyAlignment="1">
      <alignment horizontal="left" vertical="center"/>
    </xf>
    <xf numFmtId="0" fontId="12" fillId="8" borderId="0" xfId="4" applyFont="1" applyFill="1" applyBorder="1" applyAlignment="1">
      <alignment horizontal="left" vertical="center"/>
    </xf>
    <xf numFmtId="43" fontId="12" fillId="8" borderId="0" xfId="3" applyFont="1" applyFill="1" applyBorder="1" applyAlignment="1">
      <alignment horizontal="right"/>
    </xf>
    <xf numFmtId="165" fontId="11" fillId="0" borderId="0" xfId="2" applyFont="1" applyBorder="1"/>
    <xf numFmtId="165" fontId="12" fillId="0" borderId="0" xfId="2" applyFont="1" applyFill="1"/>
    <xf numFmtId="0" fontId="12" fillId="0" borderId="0" xfId="4" applyFont="1" applyFill="1" applyBorder="1" applyAlignment="1">
      <alignment horizontal="left" vertical="center"/>
    </xf>
    <xf numFmtId="43" fontId="12" fillId="0" borderId="0" xfId="3" applyFont="1" applyFill="1" applyBorder="1" applyAlignment="1">
      <alignment horizontal="right"/>
    </xf>
    <xf numFmtId="0" fontId="13" fillId="8" borderId="0" xfId="4" applyFont="1" applyFill="1" applyBorder="1" applyAlignment="1">
      <alignment horizontal="left" vertical="center"/>
    </xf>
    <xf numFmtId="43" fontId="14" fillId="8" borderId="0" xfId="3" applyFont="1" applyFill="1" applyBorder="1" applyAlignment="1">
      <alignment horizontal="right"/>
    </xf>
    <xf numFmtId="43" fontId="8" fillId="0" borderId="0" xfId="3" applyFont="1" applyFill="1" applyBorder="1" applyAlignment="1">
      <alignment horizontal="right"/>
    </xf>
    <xf numFmtId="165" fontId="13" fillId="6" borderId="0" xfId="2" applyFont="1" applyFill="1" applyBorder="1"/>
    <xf numFmtId="0" fontId="13" fillId="4" borderId="0" xfId="1" applyFont="1" applyFill="1" applyBorder="1"/>
    <xf numFmtId="43" fontId="15" fillId="4" borderId="0" xfId="3" applyFont="1" applyFill="1" applyBorder="1" applyAlignment="1">
      <alignment horizontal="right"/>
    </xf>
    <xf numFmtId="0" fontId="13" fillId="8" borderId="0" xfId="1" applyFont="1" applyFill="1" applyBorder="1"/>
    <xf numFmtId="43" fontId="13" fillId="0" borderId="0" xfId="3" applyFont="1" applyFill="1" applyBorder="1" applyAlignment="1">
      <alignment horizontal="right"/>
    </xf>
    <xf numFmtId="0" fontId="12" fillId="0" borderId="0" xfId="1" applyFont="1" applyFill="1" applyBorder="1"/>
    <xf numFmtId="165" fontId="13" fillId="0" borderId="0" xfId="2" applyFont="1" applyFill="1"/>
    <xf numFmtId="165" fontId="13" fillId="0" borderId="0" xfId="2" applyFont="1"/>
    <xf numFmtId="0" fontId="12" fillId="5" borderId="0" xfId="1" applyFont="1" applyFill="1" applyBorder="1"/>
    <xf numFmtId="43" fontId="8" fillId="5" borderId="0" xfId="3" applyFont="1" applyFill="1" applyBorder="1" applyAlignment="1">
      <alignment horizontal="right"/>
    </xf>
    <xf numFmtId="0" fontId="13" fillId="2" borderId="0" xfId="1" applyFont="1" applyFill="1" applyBorder="1"/>
    <xf numFmtId="43" fontId="13" fillId="2" borderId="0" xfId="3" applyFont="1" applyFill="1" applyBorder="1" applyAlignment="1">
      <alignment horizontal="right"/>
    </xf>
    <xf numFmtId="164" fontId="14" fillId="8" borderId="0" xfId="3" applyNumberFormat="1" applyFont="1" applyFill="1" applyBorder="1" applyAlignment="1">
      <alignment horizontal="right"/>
    </xf>
    <xf numFmtId="43" fontId="14" fillId="5" borderId="0" xfId="3" applyFont="1" applyFill="1" applyBorder="1" applyAlignment="1">
      <alignment horizontal="right"/>
    </xf>
    <xf numFmtId="0" fontId="13" fillId="4" borderId="0" xfId="1" applyFont="1" applyFill="1" applyBorder="1" applyAlignment="1">
      <alignment wrapText="1"/>
    </xf>
    <xf numFmtId="0" fontId="12" fillId="0" borderId="0" xfId="1" applyFont="1" applyBorder="1" applyAlignment="1">
      <alignment wrapText="1"/>
    </xf>
    <xf numFmtId="4" fontId="12" fillId="0" borderId="0" xfId="4" applyNumberFormat="1" applyFont="1" applyBorder="1">
      <alignment wrapText="1"/>
    </xf>
    <xf numFmtId="0" fontId="13" fillId="3" borderId="0" xfId="1" applyFont="1" applyFill="1" applyBorder="1"/>
    <xf numFmtId="4" fontId="13" fillId="3" borderId="0" xfId="4" applyNumberFormat="1" applyFont="1" applyFill="1" applyBorder="1">
      <alignment wrapText="1"/>
    </xf>
    <xf numFmtId="165" fontId="13" fillId="5" borderId="0" xfId="2" applyFont="1" applyFill="1"/>
    <xf numFmtId="165" fontId="16" fillId="0" borderId="0" xfId="2" applyFont="1"/>
    <xf numFmtId="43" fontId="12" fillId="4" borderId="0" xfId="3" applyFont="1" applyFill="1" applyBorder="1" applyAlignment="1">
      <alignment horizontal="right"/>
    </xf>
    <xf numFmtId="43" fontId="13" fillId="3" borderId="0" xfId="3" applyFont="1" applyFill="1" applyBorder="1" applyAlignment="1">
      <alignment horizontal="right"/>
    </xf>
    <xf numFmtId="43" fontId="9" fillId="6" borderId="0" xfId="0" applyNumberFormat="1" applyFont="1" applyFill="1"/>
    <xf numFmtId="0" fontId="12" fillId="7" borderId="0" xfId="1" applyFont="1" applyFill="1" applyBorder="1"/>
    <xf numFmtId="43" fontId="12" fillId="7" borderId="0" xfId="3" applyFont="1" applyFill="1" applyBorder="1" applyAlignment="1">
      <alignment horizontal="right"/>
    </xf>
    <xf numFmtId="43" fontId="12" fillId="2" borderId="0" xfId="3" applyFont="1" applyFill="1" applyBorder="1" applyAlignment="1">
      <alignment horizontal="right"/>
    </xf>
    <xf numFmtId="165" fontId="13" fillId="2" borderId="0" xfId="2" applyFont="1" applyFill="1" applyBorder="1"/>
    <xf numFmtId="0" fontId="13" fillId="6" borderId="0" xfId="1" applyFont="1" applyFill="1" applyBorder="1"/>
    <xf numFmtId="43" fontId="12" fillId="6" borderId="0" xfId="3" applyFont="1" applyFill="1" applyBorder="1" applyAlignment="1">
      <alignment horizontal="right"/>
    </xf>
    <xf numFmtId="165" fontId="13" fillId="6" borderId="2" xfId="2" applyFont="1" applyFill="1" applyBorder="1"/>
    <xf numFmtId="0" fontId="17" fillId="0" borderId="1" xfId="4" applyFont="1" applyBorder="1">
      <alignment wrapText="1"/>
    </xf>
    <xf numFmtId="0" fontId="13" fillId="0" borderId="0" xfId="4" applyFont="1">
      <alignment wrapText="1"/>
    </xf>
    <xf numFmtId="14" fontId="12" fillId="0" borderId="0" xfId="4" applyNumberFormat="1" applyFont="1" applyAlignment="1">
      <alignment horizontal="left" wrapText="1"/>
    </xf>
    <xf numFmtId="164" fontId="8" fillId="0" borderId="0" xfId="0" applyNumberFormat="1" applyFont="1"/>
    <xf numFmtId="4" fontId="8" fillId="0" borderId="0" xfId="0" applyNumberFormat="1" applyFont="1"/>
    <xf numFmtId="165" fontId="13" fillId="0" borderId="0" xfId="2" applyFont="1" applyAlignment="1">
      <alignment horizontal="center"/>
    </xf>
    <xf numFmtId="165" fontId="12" fillId="0" borderId="0" xfId="2" applyFont="1"/>
    <xf numFmtId="167" fontId="12" fillId="0" borderId="0" xfId="5" applyNumberFormat="1" applyFont="1" applyAlignment="1">
      <alignment wrapText="1"/>
    </xf>
    <xf numFmtId="165" fontId="12" fillId="0" borderId="0" xfId="5" applyNumberFormat="1" applyFont="1"/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2800350</xdr:colOff>
      <xdr:row>0</xdr:row>
      <xdr:rowOff>0</xdr:rowOff>
    </xdr:from>
    <xdr:to>
      <xdr:col>5</xdr:col>
      <xdr:colOff>171450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43475" y="0"/>
          <a:ext cx="16287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tabSelected="1" workbookViewId="0">
      <selection activeCell="B12" sqref="B12:G12"/>
    </sheetView>
  </sheetViews>
  <sheetFormatPr baseColWidth="10" defaultRowHeight="15" x14ac:dyDescent="0.25"/>
  <cols>
    <col min="1" max="1" width="2.140625" style="1" customWidth="1"/>
    <col min="2" max="2" width="8.85546875" customWidth="1"/>
    <col min="3" max="3" width="9" customWidth="1"/>
    <col min="4" max="4" width="12.140625" customWidth="1"/>
    <col min="5" max="5" width="63.85546875" customWidth="1"/>
    <col min="6" max="6" width="44.7109375" customWidth="1"/>
    <col min="7" max="7" width="31.7109375" customWidth="1"/>
    <col min="8" max="8" width="37.7109375" customWidth="1"/>
    <col min="9" max="9" width="30.42578125" customWidth="1"/>
    <col min="10" max="10" width="5.7109375" customWidth="1"/>
    <col min="16" max="16" width="15.28515625" customWidth="1"/>
  </cols>
  <sheetData>
    <row r="1" spans="2:16" x14ac:dyDescent="0.25">
      <c r="B1" s="2"/>
      <c r="C1" s="2"/>
      <c r="D1" s="2"/>
      <c r="E1" s="2"/>
      <c r="F1" s="2"/>
      <c r="G1" s="2"/>
      <c r="H1" s="2"/>
      <c r="I1" s="2"/>
    </row>
    <row r="3" spans="2:16" ht="16.5" customHeight="1" x14ac:dyDescent="0.25">
      <c r="B3" s="2"/>
      <c r="C3" s="2"/>
      <c r="D3" s="2"/>
      <c r="E3" s="19"/>
      <c r="F3" s="2"/>
      <c r="G3" s="2"/>
      <c r="H3" s="2"/>
      <c r="I3" s="2"/>
      <c r="K3" s="1"/>
      <c r="L3" s="1"/>
      <c r="M3" s="1"/>
      <c r="N3" s="1"/>
      <c r="O3" s="1"/>
      <c r="P3" s="1"/>
    </row>
    <row r="4" spans="2:16" s="1" customFormat="1" ht="16.5" customHeight="1" x14ac:dyDescent="0.25">
      <c r="B4" s="2"/>
      <c r="C4" s="2"/>
      <c r="D4" s="2"/>
      <c r="E4" s="19"/>
      <c r="F4" s="2"/>
      <c r="G4" s="2"/>
      <c r="H4" s="2"/>
      <c r="I4" s="2"/>
    </row>
    <row r="5" spans="2:16" ht="18" x14ac:dyDescent="0.25">
      <c r="B5" s="37" t="s">
        <v>211</v>
      </c>
      <c r="C5" s="37"/>
      <c r="D5" s="37"/>
      <c r="E5" s="37"/>
      <c r="F5" s="37"/>
      <c r="G5" s="37"/>
      <c r="H5" s="38"/>
      <c r="I5" s="38"/>
      <c r="K5" s="1"/>
      <c r="L5" s="1"/>
      <c r="M5" s="1"/>
      <c r="N5" s="1"/>
      <c r="O5" s="1"/>
      <c r="P5" s="1"/>
    </row>
    <row r="6" spans="2:16" s="1" customFormat="1" ht="18" x14ac:dyDescent="0.25">
      <c r="B6" s="39" t="s">
        <v>210</v>
      </c>
      <c r="C6" s="39"/>
      <c r="D6" s="39"/>
      <c r="E6" s="39"/>
      <c r="F6" s="39"/>
      <c r="G6" s="39"/>
      <c r="H6" s="38"/>
      <c r="I6" s="38"/>
    </row>
    <row r="7" spans="2:16" s="1" customFormat="1" ht="18" x14ac:dyDescent="0.25">
      <c r="B7" s="40" t="s">
        <v>234</v>
      </c>
      <c r="C7" s="41"/>
      <c r="D7" s="41"/>
      <c r="E7" s="41"/>
      <c r="F7" s="41"/>
      <c r="G7" s="41"/>
      <c r="H7" s="41"/>
      <c r="I7" s="41"/>
    </row>
    <row r="8" spans="2:16" s="1" customFormat="1" ht="18" x14ac:dyDescent="0.25">
      <c r="B8" s="42"/>
      <c r="C8" s="42"/>
      <c r="D8" s="42"/>
      <c r="E8" s="42"/>
      <c r="F8" s="42"/>
      <c r="G8" s="42"/>
      <c r="H8" s="43"/>
      <c r="I8" s="43"/>
    </row>
    <row r="9" spans="2:16" ht="18" x14ac:dyDescent="0.25">
      <c r="B9" s="44"/>
      <c r="C9" s="44"/>
      <c r="D9" s="44"/>
      <c r="E9" s="43"/>
      <c r="F9" s="43"/>
      <c r="G9" s="43"/>
      <c r="H9" s="43"/>
      <c r="I9" s="43"/>
      <c r="K9" s="1"/>
      <c r="L9" s="1"/>
      <c r="M9" s="1"/>
      <c r="N9" s="1"/>
      <c r="O9" s="1"/>
      <c r="P9" s="1"/>
    </row>
    <row r="10" spans="2:16" ht="18" x14ac:dyDescent="0.25">
      <c r="B10" s="45" t="s">
        <v>224</v>
      </c>
      <c r="C10" s="45"/>
      <c r="D10" s="45"/>
      <c r="E10" s="45"/>
      <c r="F10" s="45"/>
      <c r="G10" s="45"/>
      <c r="H10" s="43"/>
      <c r="I10" s="43"/>
      <c r="K10" s="1"/>
      <c r="L10" s="1"/>
      <c r="M10" s="1"/>
      <c r="N10" s="1"/>
      <c r="O10" s="1"/>
      <c r="P10" s="24"/>
    </row>
    <row r="11" spans="2:16" ht="18" x14ac:dyDescent="0.25">
      <c r="B11" s="45" t="s">
        <v>233</v>
      </c>
      <c r="C11" s="45"/>
      <c r="D11" s="45"/>
      <c r="E11" s="45"/>
      <c r="F11" s="45"/>
      <c r="G11" s="45"/>
      <c r="H11" s="43"/>
      <c r="I11" s="43"/>
      <c r="K11" s="1"/>
      <c r="L11" s="1"/>
      <c r="M11" s="1"/>
      <c r="N11" s="1"/>
      <c r="O11" s="1"/>
      <c r="P11" s="24"/>
    </row>
    <row r="12" spans="2:16" ht="18" x14ac:dyDescent="0.25">
      <c r="B12" s="45" t="s">
        <v>0</v>
      </c>
      <c r="C12" s="45"/>
      <c r="D12" s="45"/>
      <c r="E12" s="45"/>
      <c r="F12" s="45"/>
      <c r="G12" s="45"/>
      <c r="H12" s="43"/>
      <c r="I12" s="43"/>
    </row>
    <row r="13" spans="2:16" ht="18" x14ac:dyDescent="0.25">
      <c r="B13" s="46"/>
      <c r="C13" s="46"/>
      <c r="D13" s="46"/>
      <c r="E13" s="46"/>
      <c r="F13" s="46"/>
      <c r="G13" s="46"/>
      <c r="H13" s="43"/>
      <c r="I13" s="43"/>
    </row>
    <row r="14" spans="2:16" ht="18" x14ac:dyDescent="0.25">
      <c r="B14" s="46"/>
      <c r="C14" s="46"/>
      <c r="D14" s="46"/>
      <c r="E14" s="46"/>
      <c r="F14" s="46"/>
      <c r="G14" s="46"/>
      <c r="H14" s="43"/>
      <c r="I14" s="43"/>
    </row>
    <row r="15" spans="2:16" ht="18" x14ac:dyDescent="0.25">
      <c r="B15" s="47"/>
      <c r="C15" s="47"/>
      <c r="D15" s="47"/>
      <c r="E15" s="48"/>
      <c r="F15" s="49"/>
      <c r="G15" s="50" t="s">
        <v>1</v>
      </c>
      <c r="H15" s="43"/>
      <c r="I15" s="43"/>
    </row>
    <row r="16" spans="2:16" ht="18" x14ac:dyDescent="0.25">
      <c r="B16" s="47" t="s">
        <v>225</v>
      </c>
      <c r="C16" s="47"/>
      <c r="D16" s="51"/>
      <c r="E16" s="52"/>
      <c r="F16" s="53"/>
      <c r="G16" s="54"/>
      <c r="H16" s="43"/>
      <c r="I16" s="43"/>
    </row>
    <row r="17" spans="2:10" ht="18.75" thickBot="1" x14ac:dyDescent="0.3">
      <c r="B17" s="47" t="s">
        <v>226</v>
      </c>
      <c r="C17" s="55"/>
      <c r="D17" s="51"/>
      <c r="E17" s="52"/>
      <c r="F17" s="53"/>
      <c r="G17" s="56">
        <v>422182280</v>
      </c>
      <c r="H17" s="43"/>
      <c r="I17" s="43"/>
    </row>
    <row r="18" spans="2:10" ht="18.75" thickBot="1" x14ac:dyDescent="0.3">
      <c r="B18" s="51" t="s">
        <v>2</v>
      </c>
      <c r="C18" s="51"/>
      <c r="D18" s="47"/>
      <c r="E18" s="48"/>
      <c r="F18" s="53"/>
      <c r="G18" s="57">
        <v>422182280</v>
      </c>
      <c r="H18" s="43"/>
      <c r="I18" s="43"/>
    </row>
    <row r="19" spans="2:10" ht="16.5" thickTop="1" x14ac:dyDescent="0.25">
      <c r="B19" s="10"/>
      <c r="C19" s="4"/>
      <c r="D19" s="4"/>
      <c r="E19" s="8"/>
      <c r="F19" s="11"/>
      <c r="G19" s="13"/>
      <c r="H19" s="2"/>
      <c r="I19" s="1"/>
    </row>
    <row r="20" spans="2:10" ht="15.75" x14ac:dyDescent="0.25">
      <c r="B20" s="58" t="s">
        <v>3</v>
      </c>
      <c r="C20" s="58"/>
      <c r="D20" s="58"/>
      <c r="E20" s="58"/>
      <c r="F20" s="58"/>
      <c r="G20" s="13"/>
      <c r="H20" s="14"/>
      <c r="I20" s="1"/>
    </row>
    <row r="21" spans="2:10" x14ac:dyDescent="0.25">
      <c r="B21" s="59" t="s">
        <v>4</v>
      </c>
      <c r="C21" s="59" t="s">
        <v>5</v>
      </c>
      <c r="D21" s="59" t="s">
        <v>6</v>
      </c>
      <c r="E21" s="59" t="s">
        <v>7</v>
      </c>
      <c r="F21" s="60"/>
      <c r="G21" s="9"/>
      <c r="H21" s="14"/>
      <c r="I21" s="1"/>
    </row>
    <row r="22" spans="2:10" x14ac:dyDescent="0.25">
      <c r="B22" s="61" t="s">
        <v>8</v>
      </c>
      <c r="C22" s="62"/>
      <c r="D22" s="62"/>
      <c r="E22" s="62" t="s">
        <v>9</v>
      </c>
      <c r="F22" s="63">
        <f>F23+F30+F32+F34+F38</f>
        <v>28076751.640000001</v>
      </c>
      <c r="G22" s="9"/>
      <c r="H22" s="18"/>
      <c r="I22" s="1"/>
    </row>
    <row r="23" spans="2:10" x14ac:dyDescent="0.25">
      <c r="B23" s="6"/>
      <c r="C23" s="3" t="s">
        <v>10</v>
      </c>
      <c r="D23" s="6"/>
      <c r="E23" s="64" t="s">
        <v>11</v>
      </c>
      <c r="F23" s="26">
        <f>F24+F25+F26+F27+F28+F29</f>
        <v>22344925.140000001</v>
      </c>
      <c r="G23" s="9"/>
      <c r="H23" s="14"/>
      <c r="I23" s="1"/>
    </row>
    <row r="24" spans="2:10" ht="18" x14ac:dyDescent="0.25">
      <c r="B24" s="6"/>
      <c r="C24" s="6"/>
      <c r="D24" s="32" t="s">
        <v>12</v>
      </c>
      <c r="E24" s="65" t="s">
        <v>13</v>
      </c>
      <c r="F24" s="66">
        <v>21355376.640000001</v>
      </c>
      <c r="G24" s="67"/>
      <c r="H24" s="68"/>
      <c r="I24" s="38"/>
      <c r="J24" s="38"/>
    </row>
    <row r="25" spans="2:10" ht="18" x14ac:dyDescent="0.25">
      <c r="B25" s="6"/>
      <c r="C25" s="6"/>
      <c r="D25" s="6" t="s">
        <v>14</v>
      </c>
      <c r="E25" s="69" t="s">
        <v>15</v>
      </c>
      <c r="F25" s="70">
        <v>750521</v>
      </c>
      <c r="G25" s="67"/>
      <c r="H25" s="68"/>
      <c r="I25" s="38"/>
      <c r="J25" s="38"/>
    </row>
    <row r="26" spans="2:10" ht="18" x14ac:dyDescent="0.25">
      <c r="B26" s="6"/>
      <c r="C26" s="6"/>
      <c r="D26" s="6" t="s">
        <v>16</v>
      </c>
      <c r="E26" s="69" t="s">
        <v>17</v>
      </c>
      <c r="F26" s="70">
        <v>239027.5</v>
      </c>
      <c r="G26" s="67"/>
      <c r="H26" s="68"/>
      <c r="I26" s="38"/>
      <c r="J26" s="38"/>
    </row>
    <row r="27" spans="2:10" ht="18" x14ac:dyDescent="0.25">
      <c r="B27" s="6"/>
      <c r="C27" s="6"/>
      <c r="D27" s="6" t="s">
        <v>18</v>
      </c>
      <c r="E27" s="69" t="s">
        <v>19</v>
      </c>
      <c r="F27" s="70">
        <v>0</v>
      </c>
      <c r="G27" s="67"/>
      <c r="H27" s="68"/>
      <c r="I27" s="38"/>
      <c r="J27" s="38"/>
    </row>
    <row r="28" spans="2:10" ht="18" x14ac:dyDescent="0.25">
      <c r="B28" s="6"/>
      <c r="C28" s="6"/>
      <c r="D28" s="6" t="s">
        <v>20</v>
      </c>
      <c r="E28" s="69" t="s">
        <v>21</v>
      </c>
      <c r="F28" s="70">
        <v>0</v>
      </c>
      <c r="G28" s="67"/>
      <c r="H28" s="68"/>
      <c r="I28" s="38"/>
      <c r="J28" s="38"/>
    </row>
    <row r="29" spans="2:10" ht="18" x14ac:dyDescent="0.25">
      <c r="B29" s="6"/>
      <c r="C29" s="6"/>
      <c r="D29" s="6" t="s">
        <v>22</v>
      </c>
      <c r="E29" s="69" t="s">
        <v>23</v>
      </c>
      <c r="F29" s="70">
        <v>0</v>
      </c>
      <c r="G29" s="67"/>
      <c r="H29" s="68"/>
      <c r="I29" s="38"/>
      <c r="J29" s="38"/>
    </row>
    <row r="30" spans="2:10" ht="18" x14ac:dyDescent="0.25">
      <c r="B30" s="3"/>
      <c r="C30" s="3"/>
      <c r="D30" s="33"/>
      <c r="E30" s="71" t="s">
        <v>24</v>
      </c>
      <c r="F30" s="72">
        <f>F31</f>
        <v>874000</v>
      </c>
      <c r="G30" s="49"/>
      <c r="H30" s="68"/>
      <c r="I30" s="38"/>
      <c r="J30" s="38"/>
    </row>
    <row r="31" spans="2:10" ht="18" x14ac:dyDescent="0.25">
      <c r="B31" s="3"/>
      <c r="C31" s="3"/>
      <c r="D31" s="6" t="s">
        <v>25</v>
      </c>
      <c r="E31" s="69" t="s">
        <v>26</v>
      </c>
      <c r="F31" s="70">
        <v>874000</v>
      </c>
      <c r="G31" s="49"/>
      <c r="H31" s="68"/>
      <c r="I31" s="38"/>
      <c r="J31" s="38"/>
    </row>
    <row r="32" spans="2:10" ht="18" x14ac:dyDescent="0.25">
      <c r="B32" s="6"/>
      <c r="C32" s="6"/>
      <c r="D32" s="32"/>
      <c r="E32" s="71" t="s">
        <v>27</v>
      </c>
      <c r="F32" s="72">
        <f>F33</f>
        <v>0</v>
      </c>
      <c r="G32" s="49"/>
      <c r="H32" s="68"/>
      <c r="I32" s="38"/>
      <c r="J32" s="38"/>
    </row>
    <row r="33" spans="2:10" ht="18" x14ac:dyDescent="0.25">
      <c r="B33" s="6"/>
      <c r="C33" s="6"/>
      <c r="D33" s="6" t="s">
        <v>204</v>
      </c>
      <c r="E33" s="69" t="s">
        <v>205</v>
      </c>
      <c r="F33" s="73">
        <v>0</v>
      </c>
      <c r="G33" s="49"/>
      <c r="H33" s="68"/>
      <c r="I33" s="38"/>
      <c r="J33" s="38"/>
    </row>
    <row r="34" spans="2:10" ht="18" x14ac:dyDescent="0.25">
      <c r="B34" s="6"/>
      <c r="C34" s="3"/>
      <c r="D34" s="32"/>
      <c r="E34" s="71" t="s">
        <v>28</v>
      </c>
      <c r="F34" s="72">
        <f>F35+F36+F37</f>
        <v>3245259.2399999998</v>
      </c>
      <c r="G34" s="49"/>
      <c r="H34" s="68"/>
      <c r="I34" s="38"/>
      <c r="J34" s="38"/>
    </row>
    <row r="35" spans="2:10" ht="18" x14ac:dyDescent="0.25">
      <c r="B35" s="6"/>
      <c r="C35" s="6"/>
      <c r="D35" s="6" t="s">
        <v>29</v>
      </c>
      <c r="E35" s="69" t="s">
        <v>30</v>
      </c>
      <c r="F35" s="70">
        <v>1491178.24</v>
      </c>
      <c r="G35" s="49"/>
      <c r="H35" s="68"/>
      <c r="I35" s="38"/>
      <c r="J35" s="38"/>
    </row>
    <row r="36" spans="2:10" ht="18" x14ac:dyDescent="0.25">
      <c r="B36" s="6"/>
      <c r="C36" s="6"/>
      <c r="D36" s="6" t="s">
        <v>31</v>
      </c>
      <c r="E36" s="48" t="s">
        <v>32</v>
      </c>
      <c r="F36" s="70">
        <v>1581700.16</v>
      </c>
      <c r="G36" s="49"/>
      <c r="H36" s="68"/>
      <c r="I36" s="38"/>
      <c r="J36" s="38"/>
    </row>
    <row r="37" spans="2:10" ht="18" x14ac:dyDescent="0.25">
      <c r="B37" s="6"/>
      <c r="C37" s="6"/>
      <c r="D37" s="6" t="s">
        <v>33</v>
      </c>
      <c r="E37" s="48" t="s">
        <v>34</v>
      </c>
      <c r="F37" s="70">
        <v>172380.84</v>
      </c>
      <c r="G37" s="49"/>
      <c r="H37" s="68"/>
      <c r="I37" s="38"/>
      <c r="J37" s="38"/>
    </row>
    <row r="38" spans="2:10" ht="18" x14ac:dyDescent="0.25">
      <c r="B38" s="3"/>
      <c r="C38" s="3"/>
      <c r="D38" s="33"/>
      <c r="E38" s="71" t="s">
        <v>35</v>
      </c>
      <c r="F38" s="72">
        <f>F39+F40+F41+F42+F43+F44+F45</f>
        <v>1612567.26</v>
      </c>
      <c r="G38" s="49"/>
      <c r="H38" s="68"/>
      <c r="I38" s="38"/>
      <c r="J38" s="38"/>
    </row>
    <row r="39" spans="2:10" ht="18" x14ac:dyDescent="0.25">
      <c r="B39" s="6"/>
      <c r="C39" s="31" t="s">
        <v>36</v>
      </c>
      <c r="D39" s="6" t="s">
        <v>37</v>
      </c>
      <c r="E39" s="48" t="s">
        <v>38</v>
      </c>
      <c r="F39" s="70">
        <v>0</v>
      </c>
      <c r="G39" s="49"/>
      <c r="H39" s="68"/>
      <c r="I39" s="38"/>
      <c r="J39" s="38"/>
    </row>
    <row r="40" spans="2:10" ht="18" x14ac:dyDescent="0.25">
      <c r="B40" s="6"/>
      <c r="C40" s="6"/>
      <c r="D40" s="6" t="s">
        <v>39</v>
      </c>
      <c r="E40" s="69" t="s">
        <v>40</v>
      </c>
      <c r="F40" s="70">
        <v>0</v>
      </c>
      <c r="G40" s="49"/>
      <c r="H40" s="68"/>
      <c r="I40" s="38"/>
      <c r="J40" s="38"/>
    </row>
    <row r="41" spans="2:10" ht="18" x14ac:dyDescent="0.25">
      <c r="B41" s="6"/>
      <c r="C41" s="6"/>
      <c r="D41" s="6" t="s">
        <v>41</v>
      </c>
      <c r="E41" s="48" t="s">
        <v>42</v>
      </c>
      <c r="F41" s="70">
        <v>782671.94</v>
      </c>
      <c r="G41" s="49"/>
      <c r="H41" s="68"/>
      <c r="I41" s="38"/>
      <c r="J41" s="38"/>
    </row>
    <row r="42" spans="2:10" ht="18" x14ac:dyDescent="0.25">
      <c r="B42" s="6"/>
      <c r="C42" s="6"/>
      <c r="D42" s="6" t="s">
        <v>43</v>
      </c>
      <c r="E42" s="69" t="s">
        <v>44</v>
      </c>
      <c r="F42" s="70">
        <v>344351.02</v>
      </c>
      <c r="G42" s="49"/>
      <c r="H42" s="68"/>
      <c r="I42" s="38"/>
      <c r="J42" s="38"/>
    </row>
    <row r="43" spans="2:10" ht="18" x14ac:dyDescent="0.25">
      <c r="B43" s="6"/>
      <c r="C43" s="6"/>
      <c r="D43" s="6" t="s">
        <v>45</v>
      </c>
      <c r="E43" s="69" t="s">
        <v>46</v>
      </c>
      <c r="F43" s="70">
        <v>485544.3</v>
      </c>
      <c r="G43" s="49"/>
      <c r="H43" s="68"/>
      <c r="I43" s="38"/>
      <c r="J43" s="38"/>
    </row>
    <row r="44" spans="2:10" ht="18" x14ac:dyDescent="0.25">
      <c r="B44" s="6"/>
      <c r="C44" s="6"/>
      <c r="D44" s="6" t="s">
        <v>47</v>
      </c>
      <c r="E44" s="69" t="s">
        <v>48</v>
      </c>
      <c r="F44" s="70">
        <v>0</v>
      </c>
      <c r="G44" s="49"/>
      <c r="H44" s="68"/>
      <c r="I44" s="38"/>
      <c r="J44" s="38"/>
    </row>
    <row r="45" spans="2:10" ht="18" x14ac:dyDescent="0.25">
      <c r="B45" s="6"/>
      <c r="C45" s="6"/>
      <c r="D45" s="6" t="s">
        <v>49</v>
      </c>
      <c r="E45" s="69" t="s">
        <v>50</v>
      </c>
      <c r="F45" s="70">
        <v>0</v>
      </c>
      <c r="G45" s="49"/>
      <c r="H45" s="68"/>
      <c r="I45" s="38"/>
      <c r="J45" s="38"/>
    </row>
    <row r="46" spans="2:10" ht="18" x14ac:dyDescent="0.25">
      <c r="B46" s="6"/>
      <c r="C46" s="6"/>
      <c r="D46" s="6"/>
      <c r="E46" s="52" t="s">
        <v>51</v>
      </c>
      <c r="F46" s="70"/>
      <c r="G46" s="74">
        <f>F23+F30+F32+F34+F38</f>
        <v>28076751.640000001</v>
      </c>
      <c r="H46" s="68"/>
      <c r="I46" s="38"/>
      <c r="J46" s="38"/>
    </row>
    <row r="47" spans="2:10" ht="18" x14ac:dyDescent="0.25">
      <c r="B47" s="6"/>
      <c r="C47" s="31" t="s">
        <v>36</v>
      </c>
      <c r="D47" s="6"/>
      <c r="E47" s="75" t="s">
        <v>52</v>
      </c>
      <c r="F47" s="76">
        <f>F48+F49</f>
        <v>80000</v>
      </c>
      <c r="G47" s="49"/>
      <c r="H47" s="68"/>
      <c r="I47" s="38"/>
      <c r="J47" s="38"/>
    </row>
    <row r="48" spans="2:10" ht="18" x14ac:dyDescent="0.25">
      <c r="B48" s="6"/>
      <c r="C48" s="6"/>
      <c r="D48" s="6" t="s">
        <v>53</v>
      </c>
      <c r="E48" s="69" t="s">
        <v>54</v>
      </c>
      <c r="F48" s="70">
        <v>80000</v>
      </c>
      <c r="G48" s="49"/>
      <c r="H48" s="68"/>
      <c r="I48" s="38"/>
      <c r="J48" s="38"/>
    </row>
    <row r="49" spans="2:10" ht="18" x14ac:dyDescent="0.25">
      <c r="B49" s="6"/>
      <c r="C49" s="6"/>
      <c r="D49" s="6" t="s">
        <v>55</v>
      </c>
      <c r="E49" s="48" t="s">
        <v>56</v>
      </c>
      <c r="F49" s="70">
        <v>0</v>
      </c>
      <c r="G49" s="49"/>
      <c r="H49" s="68"/>
      <c r="I49" s="38"/>
      <c r="J49" s="38"/>
    </row>
    <row r="50" spans="2:10" ht="18" x14ac:dyDescent="0.25">
      <c r="B50" s="5"/>
      <c r="C50" s="5"/>
      <c r="D50" s="34"/>
      <c r="E50" s="77" t="s">
        <v>57</v>
      </c>
      <c r="F50" s="72">
        <f>F51+F52</f>
        <v>0</v>
      </c>
      <c r="G50" s="49"/>
      <c r="H50" s="78"/>
      <c r="I50" s="43"/>
      <c r="J50" s="38"/>
    </row>
    <row r="51" spans="2:10" ht="18" x14ac:dyDescent="0.25">
      <c r="B51" s="5"/>
      <c r="C51" s="12"/>
      <c r="D51" s="12" t="s">
        <v>58</v>
      </c>
      <c r="E51" s="48" t="s">
        <v>59</v>
      </c>
      <c r="F51" s="70">
        <v>0</v>
      </c>
      <c r="G51" s="49"/>
      <c r="H51" s="68"/>
      <c r="I51" s="43"/>
      <c r="J51" s="38"/>
    </row>
    <row r="52" spans="2:10" ht="18" x14ac:dyDescent="0.25">
      <c r="B52" s="5"/>
      <c r="C52" s="12"/>
      <c r="D52" s="12" t="s">
        <v>60</v>
      </c>
      <c r="E52" s="79" t="s">
        <v>61</v>
      </c>
      <c r="F52" s="70">
        <v>0</v>
      </c>
      <c r="G52" s="49"/>
      <c r="H52" s="68"/>
      <c r="I52" s="43"/>
      <c r="J52" s="38"/>
    </row>
    <row r="53" spans="2:10" ht="18" x14ac:dyDescent="0.25">
      <c r="B53" s="5"/>
      <c r="C53" s="5"/>
      <c r="D53" s="34"/>
      <c r="E53" s="77" t="s">
        <v>62</v>
      </c>
      <c r="F53" s="72">
        <f>F54+F55+F56+F57</f>
        <v>64620.61</v>
      </c>
      <c r="G53" s="49"/>
      <c r="H53" s="78"/>
      <c r="I53" s="43"/>
      <c r="J53" s="38"/>
    </row>
    <row r="54" spans="2:10" ht="18" x14ac:dyDescent="0.25">
      <c r="B54" s="7"/>
      <c r="C54" s="7"/>
      <c r="D54" s="7" t="s">
        <v>63</v>
      </c>
      <c r="E54" s="48" t="s">
        <v>64</v>
      </c>
      <c r="F54" s="70">
        <v>0</v>
      </c>
      <c r="G54" s="49"/>
      <c r="H54" s="68"/>
      <c r="I54" s="43"/>
      <c r="J54" s="38"/>
    </row>
    <row r="55" spans="2:10" s="1" customFormat="1" ht="18" x14ac:dyDescent="0.25">
      <c r="B55" s="7"/>
      <c r="C55" s="7"/>
      <c r="D55" s="7" t="s">
        <v>194</v>
      </c>
      <c r="E55" s="48" t="s">
        <v>195</v>
      </c>
      <c r="F55" s="70">
        <v>0</v>
      </c>
      <c r="G55" s="49"/>
      <c r="H55" s="68"/>
      <c r="I55" s="43"/>
      <c r="J55" s="38"/>
    </row>
    <row r="56" spans="2:10" s="1" customFormat="1" ht="18" x14ac:dyDescent="0.25">
      <c r="B56" s="7"/>
      <c r="C56" s="7"/>
      <c r="D56" s="7" t="s">
        <v>206</v>
      </c>
      <c r="E56" s="48" t="s">
        <v>207</v>
      </c>
      <c r="F56" s="70">
        <v>64620.61</v>
      </c>
      <c r="G56" s="49"/>
      <c r="H56" s="68"/>
      <c r="I56" s="43"/>
      <c r="J56" s="38"/>
    </row>
    <row r="57" spans="2:10" ht="18" x14ac:dyDescent="0.25">
      <c r="B57" s="7"/>
      <c r="C57" s="7"/>
      <c r="D57" s="12" t="s">
        <v>65</v>
      </c>
      <c r="E57" s="79" t="s">
        <v>66</v>
      </c>
      <c r="F57" s="70">
        <v>0</v>
      </c>
      <c r="G57" s="49"/>
      <c r="H57" s="68"/>
      <c r="I57" s="43"/>
      <c r="J57" s="38"/>
    </row>
    <row r="58" spans="2:10" ht="18" x14ac:dyDescent="0.25">
      <c r="B58" s="5"/>
      <c r="C58" s="5"/>
      <c r="D58" s="34"/>
      <c r="E58" s="77" t="s">
        <v>67</v>
      </c>
      <c r="F58" s="72">
        <f>F59+F60+F61+F62</f>
        <v>2839551.45</v>
      </c>
      <c r="G58" s="49"/>
      <c r="H58" s="78"/>
      <c r="I58" s="43"/>
      <c r="J58" s="38"/>
    </row>
    <row r="59" spans="2:10" ht="18" x14ac:dyDescent="0.25">
      <c r="B59" s="5"/>
      <c r="C59" s="5"/>
      <c r="D59" s="12" t="s">
        <v>68</v>
      </c>
      <c r="E59" s="48" t="s">
        <v>69</v>
      </c>
      <c r="F59" s="70">
        <v>42000</v>
      </c>
      <c r="G59" s="49"/>
      <c r="H59" s="78"/>
      <c r="I59" s="43"/>
      <c r="J59" s="38"/>
    </row>
    <row r="60" spans="2:10" s="1" customFormat="1" ht="18" x14ac:dyDescent="0.25">
      <c r="B60" s="5"/>
      <c r="C60" s="5"/>
      <c r="D60" s="12" t="s">
        <v>220</v>
      </c>
      <c r="E60" s="48" t="s">
        <v>221</v>
      </c>
      <c r="F60" s="70">
        <v>0</v>
      </c>
      <c r="G60" s="49"/>
      <c r="H60" s="78"/>
      <c r="I60" s="43"/>
      <c r="J60" s="38"/>
    </row>
    <row r="61" spans="2:10" ht="18" x14ac:dyDescent="0.25">
      <c r="B61" s="7"/>
      <c r="C61" s="7"/>
      <c r="D61" s="12" t="s">
        <v>70</v>
      </c>
      <c r="E61" s="79" t="s">
        <v>71</v>
      </c>
      <c r="F61" s="70">
        <v>0</v>
      </c>
      <c r="G61" s="49"/>
      <c r="H61" s="68"/>
      <c r="I61" s="43"/>
      <c r="J61" s="38"/>
    </row>
    <row r="62" spans="2:10" ht="18" x14ac:dyDescent="0.25">
      <c r="B62" s="7"/>
      <c r="C62" s="7"/>
      <c r="D62" s="12" t="s">
        <v>72</v>
      </c>
      <c r="E62" s="79" t="s">
        <v>73</v>
      </c>
      <c r="F62" s="70">
        <v>2797551.45</v>
      </c>
      <c r="G62" s="49"/>
      <c r="H62" s="68"/>
      <c r="I62" s="43"/>
      <c r="J62" s="38"/>
    </row>
    <row r="63" spans="2:10" ht="18" x14ac:dyDescent="0.25">
      <c r="B63" s="5"/>
      <c r="C63" s="5"/>
      <c r="D63" s="34"/>
      <c r="E63" s="77" t="s">
        <v>74</v>
      </c>
      <c r="F63" s="72">
        <f>F64+F65</f>
        <v>80000</v>
      </c>
      <c r="G63" s="53"/>
      <c r="H63" s="80"/>
      <c r="I63" s="81"/>
      <c r="J63" s="38"/>
    </row>
    <row r="64" spans="2:10" ht="18" x14ac:dyDescent="0.25">
      <c r="B64" s="7"/>
      <c r="C64" s="7"/>
      <c r="D64" s="12" t="s">
        <v>75</v>
      </c>
      <c r="E64" s="79" t="s">
        <v>76</v>
      </c>
      <c r="F64" s="70">
        <v>0</v>
      </c>
      <c r="G64" s="49"/>
      <c r="H64" s="68"/>
      <c r="I64" s="43"/>
      <c r="J64" s="38"/>
    </row>
    <row r="65" spans="2:10" ht="18" x14ac:dyDescent="0.25">
      <c r="B65" s="7"/>
      <c r="C65" s="7"/>
      <c r="D65" s="12" t="s">
        <v>77</v>
      </c>
      <c r="E65" s="79" t="s">
        <v>78</v>
      </c>
      <c r="F65" s="70">
        <v>80000</v>
      </c>
      <c r="G65" s="49"/>
      <c r="H65" s="68"/>
      <c r="I65" s="38"/>
      <c r="J65" s="38"/>
    </row>
    <row r="66" spans="2:10" ht="18" x14ac:dyDescent="0.25">
      <c r="B66" s="5"/>
      <c r="C66" s="5"/>
      <c r="D66" s="34"/>
      <c r="E66" s="77" t="s">
        <v>79</v>
      </c>
      <c r="F66" s="72">
        <f>F67+F68+F69+F70+F71+F72+F73</f>
        <v>269050.01</v>
      </c>
      <c r="G66" s="49"/>
      <c r="H66" s="68"/>
      <c r="I66" s="38"/>
      <c r="J66" s="38"/>
    </row>
    <row r="67" spans="2:10" s="1" customFormat="1" ht="18" x14ac:dyDescent="0.25">
      <c r="B67" s="5"/>
      <c r="C67" s="5"/>
      <c r="D67" s="12" t="s">
        <v>196</v>
      </c>
      <c r="E67" s="82" t="s">
        <v>197</v>
      </c>
      <c r="F67" s="83">
        <v>0</v>
      </c>
      <c r="G67" s="49"/>
      <c r="H67" s="68"/>
      <c r="I67" s="38"/>
      <c r="J67" s="38"/>
    </row>
    <row r="68" spans="2:10" ht="18" x14ac:dyDescent="0.25">
      <c r="B68" s="7"/>
      <c r="C68" s="7"/>
      <c r="D68" s="12" t="s">
        <v>80</v>
      </c>
      <c r="E68" s="48" t="s">
        <v>81</v>
      </c>
      <c r="F68" s="70">
        <v>0</v>
      </c>
      <c r="G68" s="49"/>
      <c r="H68" s="68"/>
      <c r="I68" s="38"/>
      <c r="J68" s="38"/>
    </row>
    <row r="69" spans="2:10" ht="18" x14ac:dyDescent="0.25">
      <c r="B69" s="7"/>
      <c r="C69" s="7"/>
      <c r="D69" s="12" t="s">
        <v>82</v>
      </c>
      <c r="E69" s="79" t="s">
        <v>83</v>
      </c>
      <c r="F69" s="70">
        <v>58000</v>
      </c>
      <c r="G69" s="49"/>
      <c r="H69" s="68"/>
      <c r="I69" s="38"/>
      <c r="J69" s="38"/>
    </row>
    <row r="70" spans="2:10" ht="18" x14ac:dyDescent="0.25">
      <c r="B70" s="7"/>
      <c r="C70" s="7"/>
      <c r="D70" s="12" t="s">
        <v>84</v>
      </c>
      <c r="E70" s="79" t="s">
        <v>85</v>
      </c>
      <c r="F70" s="70">
        <v>47250.01</v>
      </c>
      <c r="G70" s="49"/>
      <c r="H70" s="68"/>
      <c r="I70" s="38"/>
      <c r="J70" s="38"/>
    </row>
    <row r="71" spans="2:10" ht="18" x14ac:dyDescent="0.25">
      <c r="B71" s="7"/>
      <c r="C71" s="7"/>
      <c r="D71" s="12" t="s">
        <v>86</v>
      </c>
      <c r="E71" s="79" t="s">
        <v>87</v>
      </c>
      <c r="F71" s="70">
        <v>163800</v>
      </c>
      <c r="G71" s="49"/>
      <c r="H71" s="68"/>
      <c r="I71" s="38"/>
      <c r="J71" s="38"/>
    </row>
    <row r="72" spans="2:10" ht="18" x14ac:dyDescent="0.25">
      <c r="B72" s="7"/>
      <c r="C72" s="7"/>
      <c r="D72" s="12" t="s">
        <v>88</v>
      </c>
      <c r="E72" s="79" t="s">
        <v>89</v>
      </c>
      <c r="F72" s="70">
        <v>0</v>
      </c>
      <c r="G72" s="49"/>
      <c r="H72" s="68"/>
      <c r="I72" s="38"/>
      <c r="J72" s="38"/>
    </row>
    <row r="73" spans="2:10" s="1" customFormat="1" ht="18" x14ac:dyDescent="0.25">
      <c r="B73" s="7"/>
      <c r="C73" s="7"/>
      <c r="D73" s="12" t="s">
        <v>214</v>
      </c>
      <c r="E73" s="79" t="s">
        <v>215</v>
      </c>
      <c r="F73" s="70">
        <v>0</v>
      </c>
      <c r="G73" s="49"/>
      <c r="H73" s="68"/>
      <c r="I73" s="38"/>
      <c r="J73" s="38"/>
    </row>
    <row r="74" spans="2:10" ht="18" x14ac:dyDescent="0.25">
      <c r="B74" s="7"/>
      <c r="C74" s="7"/>
      <c r="D74" s="7"/>
      <c r="E74" s="52" t="s">
        <v>90</v>
      </c>
      <c r="F74" s="70"/>
      <c r="G74" s="74">
        <f>F47+F50+F53+F58+F63+F66</f>
        <v>3333222.0700000003</v>
      </c>
      <c r="H74" s="68"/>
      <c r="I74" s="38"/>
      <c r="J74" s="38"/>
    </row>
    <row r="75" spans="2:10" ht="18" x14ac:dyDescent="0.25">
      <c r="B75" s="15" t="s">
        <v>91</v>
      </c>
      <c r="C75" s="30" t="s">
        <v>92</v>
      </c>
      <c r="D75" s="16"/>
      <c r="E75" s="84" t="s">
        <v>93</v>
      </c>
      <c r="F75" s="85"/>
      <c r="G75" s="49"/>
      <c r="H75" s="68"/>
      <c r="I75" s="38"/>
      <c r="J75" s="38"/>
    </row>
    <row r="76" spans="2:10" ht="18" x14ac:dyDescent="0.25">
      <c r="B76" s="5"/>
      <c r="C76" s="5"/>
      <c r="D76" s="34"/>
      <c r="E76" s="77" t="s">
        <v>94</v>
      </c>
      <c r="F76" s="72">
        <f>F77+F78</f>
        <v>720318.58</v>
      </c>
      <c r="G76" s="49"/>
      <c r="H76" s="68"/>
      <c r="I76" s="38"/>
      <c r="J76" s="38"/>
    </row>
    <row r="77" spans="2:10" ht="18" x14ac:dyDescent="0.25">
      <c r="B77" s="7"/>
      <c r="C77" s="7"/>
      <c r="D77" s="12" t="s">
        <v>95</v>
      </c>
      <c r="E77" s="48" t="s">
        <v>96</v>
      </c>
      <c r="F77" s="70">
        <v>677838.58</v>
      </c>
      <c r="G77" s="49"/>
      <c r="H77" s="43"/>
      <c r="I77" s="38"/>
      <c r="J77" s="38"/>
    </row>
    <row r="78" spans="2:10" ht="18" x14ac:dyDescent="0.25">
      <c r="B78" s="7"/>
      <c r="C78" s="7"/>
      <c r="D78" s="12" t="s">
        <v>97</v>
      </c>
      <c r="E78" s="48" t="s">
        <v>98</v>
      </c>
      <c r="F78" s="70">
        <v>42480</v>
      </c>
      <c r="G78" s="49"/>
      <c r="H78" s="43"/>
      <c r="I78" s="38"/>
      <c r="J78" s="38"/>
    </row>
    <row r="79" spans="2:10" ht="18" x14ac:dyDescent="0.25">
      <c r="B79" s="5"/>
      <c r="C79" s="5"/>
      <c r="D79" s="34"/>
      <c r="E79" s="77" t="s">
        <v>99</v>
      </c>
      <c r="F79" s="72">
        <f>F80+F81</f>
        <v>0</v>
      </c>
      <c r="G79" s="53"/>
      <c r="H79" s="81"/>
      <c r="I79" s="81"/>
      <c r="J79" s="38"/>
    </row>
    <row r="80" spans="2:10" s="1" customFormat="1" ht="18" x14ac:dyDescent="0.25">
      <c r="B80" s="5"/>
      <c r="C80" s="5"/>
      <c r="D80" s="12" t="s">
        <v>198</v>
      </c>
      <c r="E80" s="82" t="s">
        <v>199</v>
      </c>
      <c r="F80" s="83">
        <v>0</v>
      </c>
      <c r="G80" s="53"/>
      <c r="H80" s="81"/>
      <c r="I80" s="81"/>
      <c r="J80" s="38"/>
    </row>
    <row r="81" spans="2:10" ht="18" x14ac:dyDescent="0.25">
      <c r="B81" s="7"/>
      <c r="C81" s="7"/>
      <c r="D81" s="12" t="s">
        <v>100</v>
      </c>
      <c r="E81" s="79" t="s">
        <v>101</v>
      </c>
      <c r="F81" s="70">
        <v>0</v>
      </c>
      <c r="G81" s="49"/>
      <c r="H81" s="43"/>
      <c r="I81" s="43"/>
      <c r="J81" s="38"/>
    </row>
    <row r="82" spans="2:10" ht="18" x14ac:dyDescent="0.25">
      <c r="B82" s="5"/>
      <c r="C82" s="5"/>
      <c r="D82" s="34"/>
      <c r="E82" s="77" t="s">
        <v>102</v>
      </c>
      <c r="F82" s="86">
        <f>F83+F84+F85+F86+F88</f>
        <v>10462761.5</v>
      </c>
      <c r="G82" s="49"/>
      <c r="H82" s="68"/>
      <c r="I82" s="43"/>
      <c r="J82" s="38"/>
    </row>
    <row r="83" spans="2:10" ht="18" x14ac:dyDescent="0.25">
      <c r="B83" s="5"/>
      <c r="C83" s="5"/>
      <c r="D83" s="12" t="s">
        <v>103</v>
      </c>
      <c r="E83" s="48" t="s">
        <v>104</v>
      </c>
      <c r="F83" s="70">
        <v>50563</v>
      </c>
      <c r="G83" s="49"/>
      <c r="H83" s="68"/>
      <c r="I83" s="43"/>
      <c r="J83" s="38"/>
    </row>
    <row r="84" spans="2:10" ht="18" x14ac:dyDescent="0.25">
      <c r="B84" s="7"/>
      <c r="C84" s="7"/>
      <c r="D84" s="12" t="s">
        <v>105</v>
      </c>
      <c r="E84" s="48" t="s">
        <v>106</v>
      </c>
      <c r="F84" s="70">
        <v>0</v>
      </c>
      <c r="G84" s="49"/>
      <c r="H84" s="68"/>
      <c r="I84" s="43"/>
      <c r="J84" s="38"/>
    </row>
    <row r="85" spans="2:10" ht="18" x14ac:dyDescent="0.25">
      <c r="B85" s="7"/>
      <c r="C85" s="7"/>
      <c r="D85" s="12" t="s">
        <v>107</v>
      </c>
      <c r="E85" s="79" t="s">
        <v>108</v>
      </c>
      <c r="F85" s="70">
        <v>17198.5</v>
      </c>
      <c r="G85" s="49"/>
      <c r="H85" s="68"/>
      <c r="I85" s="43"/>
      <c r="J85" s="38"/>
    </row>
    <row r="86" spans="2:10" ht="18" x14ac:dyDescent="0.25">
      <c r="B86" s="7"/>
      <c r="C86" s="7"/>
      <c r="D86" s="12" t="s">
        <v>109</v>
      </c>
      <c r="E86" s="79" t="s">
        <v>110</v>
      </c>
      <c r="F86" s="70">
        <v>0</v>
      </c>
      <c r="G86" s="49"/>
      <c r="H86" s="68"/>
      <c r="I86" s="43"/>
      <c r="J86" s="38"/>
    </row>
    <row r="87" spans="2:10" s="1" customFormat="1" ht="18" x14ac:dyDescent="0.25">
      <c r="B87" s="7"/>
      <c r="C87" s="7"/>
      <c r="D87" s="12" t="s">
        <v>227</v>
      </c>
      <c r="E87" s="79" t="s">
        <v>228</v>
      </c>
      <c r="F87" s="70">
        <v>0</v>
      </c>
      <c r="G87" s="49"/>
      <c r="H87" s="68"/>
      <c r="I87" s="43"/>
      <c r="J87" s="38"/>
    </row>
    <row r="88" spans="2:10" ht="18" x14ac:dyDescent="0.25">
      <c r="B88" s="7"/>
      <c r="C88" s="7"/>
      <c r="D88" s="12" t="s">
        <v>111</v>
      </c>
      <c r="E88" s="79" t="s">
        <v>112</v>
      </c>
      <c r="F88" s="70">
        <v>10395000</v>
      </c>
      <c r="G88" s="49"/>
      <c r="H88" s="68"/>
      <c r="I88" s="43"/>
      <c r="J88" s="38"/>
    </row>
    <row r="89" spans="2:10" ht="18" x14ac:dyDescent="0.25">
      <c r="B89" s="7"/>
      <c r="C89" s="5"/>
      <c r="D89" s="34"/>
      <c r="E89" s="77" t="s">
        <v>113</v>
      </c>
      <c r="F89" s="72">
        <f>F90</f>
        <v>0</v>
      </c>
      <c r="G89" s="49"/>
      <c r="H89" s="68"/>
      <c r="I89" s="43"/>
      <c r="J89" s="38"/>
    </row>
    <row r="90" spans="2:10" ht="18" x14ac:dyDescent="0.25">
      <c r="B90" s="7"/>
      <c r="C90" s="7"/>
      <c r="D90" s="12" t="s">
        <v>114</v>
      </c>
      <c r="E90" s="79" t="s">
        <v>115</v>
      </c>
      <c r="F90" s="70">
        <v>0</v>
      </c>
      <c r="G90" s="49"/>
      <c r="H90" s="68"/>
      <c r="I90" s="43"/>
      <c r="J90" s="38"/>
    </row>
    <row r="91" spans="2:10" ht="18" x14ac:dyDescent="0.25">
      <c r="B91" s="7"/>
      <c r="C91" s="7"/>
      <c r="D91" s="35"/>
      <c r="E91" s="77" t="s">
        <v>116</v>
      </c>
      <c r="F91" s="72">
        <f>F93+F94+F95+F96</f>
        <v>0</v>
      </c>
      <c r="G91" s="49"/>
      <c r="H91" s="68"/>
      <c r="I91" s="43"/>
      <c r="J91" s="38"/>
    </row>
    <row r="92" spans="2:10" s="1" customFormat="1" ht="18" x14ac:dyDescent="0.25">
      <c r="B92" s="7"/>
      <c r="C92" s="7"/>
      <c r="D92" s="36" t="s">
        <v>229</v>
      </c>
      <c r="E92" s="82" t="s">
        <v>230</v>
      </c>
      <c r="F92" s="87">
        <v>0</v>
      </c>
      <c r="G92" s="49"/>
      <c r="H92" s="68"/>
      <c r="I92" s="43"/>
      <c r="J92" s="38"/>
    </row>
    <row r="93" spans="2:10" s="1" customFormat="1" ht="18" x14ac:dyDescent="0.25">
      <c r="B93" s="7"/>
      <c r="C93" s="7"/>
      <c r="D93" s="7" t="s">
        <v>190</v>
      </c>
      <c r="E93" s="79" t="s">
        <v>191</v>
      </c>
      <c r="F93" s="73">
        <v>0</v>
      </c>
      <c r="G93" s="49"/>
      <c r="H93" s="68"/>
      <c r="I93" s="43"/>
      <c r="J93" s="38"/>
    </row>
    <row r="94" spans="2:10" ht="18" x14ac:dyDescent="0.25">
      <c r="B94" s="7"/>
      <c r="C94" s="7"/>
      <c r="D94" s="12" t="s">
        <v>117</v>
      </c>
      <c r="E94" s="79" t="s">
        <v>118</v>
      </c>
      <c r="F94" s="70">
        <v>0</v>
      </c>
      <c r="G94" s="49"/>
      <c r="H94" s="68"/>
      <c r="I94" s="43"/>
      <c r="J94" s="38"/>
    </row>
    <row r="95" spans="2:10" ht="18" x14ac:dyDescent="0.25">
      <c r="B95" s="7"/>
      <c r="C95" s="7"/>
      <c r="D95" s="12" t="s">
        <v>119</v>
      </c>
      <c r="E95" s="79" t="s">
        <v>120</v>
      </c>
      <c r="F95" s="70">
        <v>0</v>
      </c>
      <c r="G95" s="49"/>
      <c r="H95" s="68"/>
      <c r="I95" s="43"/>
      <c r="J95" s="38"/>
    </row>
    <row r="96" spans="2:10" ht="18" x14ac:dyDescent="0.25">
      <c r="B96" s="7"/>
      <c r="C96" s="7"/>
      <c r="D96" s="12" t="s">
        <v>121</v>
      </c>
      <c r="E96" s="79" t="s">
        <v>122</v>
      </c>
      <c r="F96" s="70">
        <v>0</v>
      </c>
      <c r="G96" s="49"/>
      <c r="H96" s="68"/>
      <c r="I96" s="43"/>
      <c r="J96" s="38"/>
    </row>
    <row r="97" spans="2:10" ht="18" x14ac:dyDescent="0.25">
      <c r="B97" s="7"/>
      <c r="C97" s="5"/>
      <c r="D97" s="35"/>
      <c r="E97" s="77" t="s">
        <v>123</v>
      </c>
      <c r="F97" s="72">
        <f>F98+F99+F100</f>
        <v>0</v>
      </c>
      <c r="G97" s="49"/>
      <c r="H97" s="68"/>
      <c r="I97" s="43"/>
      <c r="J97" s="38"/>
    </row>
    <row r="98" spans="2:10" ht="18" x14ac:dyDescent="0.25">
      <c r="B98" s="12"/>
      <c r="C98" s="12"/>
      <c r="D98" s="12" t="s">
        <v>124</v>
      </c>
      <c r="E98" s="79" t="s">
        <v>125</v>
      </c>
      <c r="F98" s="70">
        <v>0</v>
      </c>
      <c r="G98" s="49"/>
      <c r="H98" s="68"/>
      <c r="I98" s="43"/>
      <c r="J98" s="38"/>
    </row>
    <row r="99" spans="2:10" ht="18" x14ac:dyDescent="0.25">
      <c r="B99" s="12"/>
      <c r="C99" s="12"/>
      <c r="D99" s="12" t="s">
        <v>126</v>
      </c>
      <c r="E99" s="79" t="s">
        <v>127</v>
      </c>
      <c r="F99" s="70">
        <v>0</v>
      </c>
      <c r="G99" s="49"/>
      <c r="H99" s="68"/>
      <c r="I99" s="43"/>
      <c r="J99" s="38"/>
    </row>
    <row r="100" spans="2:10" ht="18" x14ac:dyDescent="0.25">
      <c r="B100" s="7"/>
      <c r="C100" s="7"/>
      <c r="D100" s="12" t="s">
        <v>128</v>
      </c>
      <c r="E100" s="79" t="s">
        <v>129</v>
      </c>
      <c r="F100" s="70">
        <v>0</v>
      </c>
      <c r="G100" s="49"/>
      <c r="H100" s="68"/>
      <c r="I100" s="43"/>
      <c r="J100" s="38"/>
    </row>
    <row r="101" spans="2:10" ht="26.25" customHeight="1" x14ac:dyDescent="0.25">
      <c r="B101" s="7"/>
      <c r="C101" s="7"/>
      <c r="D101" s="12"/>
      <c r="E101" s="88" t="s">
        <v>130</v>
      </c>
      <c r="F101" s="76">
        <f>F102+F103</f>
        <v>680000</v>
      </c>
      <c r="G101" s="49"/>
      <c r="H101" s="68"/>
      <c r="I101" s="43"/>
      <c r="J101" s="38"/>
    </row>
    <row r="102" spans="2:10" ht="16.5" customHeight="1" x14ac:dyDescent="0.25">
      <c r="B102" s="7"/>
      <c r="C102" s="7"/>
      <c r="D102" s="12" t="s">
        <v>131</v>
      </c>
      <c r="E102" s="89" t="s">
        <v>132</v>
      </c>
      <c r="F102" s="70">
        <v>680000</v>
      </c>
      <c r="G102" s="49"/>
      <c r="H102" s="68"/>
      <c r="I102" s="43"/>
      <c r="J102" s="38"/>
    </row>
    <row r="103" spans="2:10" ht="16.5" customHeight="1" x14ac:dyDescent="0.25">
      <c r="B103" s="7"/>
      <c r="C103" s="7"/>
      <c r="D103" s="12" t="s">
        <v>133</v>
      </c>
      <c r="E103" s="89" t="s">
        <v>134</v>
      </c>
      <c r="F103" s="70">
        <v>0</v>
      </c>
      <c r="G103" s="49"/>
      <c r="H103" s="68"/>
      <c r="I103" s="43"/>
      <c r="J103" s="38"/>
    </row>
    <row r="104" spans="2:10" ht="18" customHeight="1" x14ac:dyDescent="0.25">
      <c r="B104" s="5"/>
      <c r="C104" s="5"/>
      <c r="D104" s="34"/>
      <c r="E104" s="77" t="s">
        <v>135</v>
      </c>
      <c r="F104" s="72">
        <f>F105+F106+F107+F108+F109+F110+F111</f>
        <v>144314</v>
      </c>
      <c r="G104" s="49"/>
      <c r="H104" s="68"/>
      <c r="I104" s="43"/>
      <c r="J104" s="38"/>
    </row>
    <row r="105" spans="2:10" ht="18" x14ac:dyDescent="0.25">
      <c r="B105" s="7"/>
      <c r="C105" s="7"/>
      <c r="D105" s="12" t="s">
        <v>136</v>
      </c>
      <c r="E105" s="48" t="s">
        <v>137</v>
      </c>
      <c r="F105" s="70">
        <v>0</v>
      </c>
      <c r="G105" s="49"/>
      <c r="H105" s="68"/>
      <c r="I105" s="43"/>
      <c r="J105" s="38"/>
    </row>
    <row r="106" spans="2:10" ht="18" x14ac:dyDescent="0.25">
      <c r="B106" s="7"/>
      <c r="C106" s="7"/>
      <c r="D106" s="12" t="s">
        <v>138</v>
      </c>
      <c r="E106" s="79" t="s">
        <v>139</v>
      </c>
      <c r="F106" s="70">
        <v>144314</v>
      </c>
      <c r="G106" s="49"/>
      <c r="H106" s="68"/>
      <c r="I106" s="43"/>
      <c r="J106" s="38"/>
    </row>
    <row r="107" spans="2:10" s="1" customFormat="1" ht="18" x14ac:dyDescent="0.25">
      <c r="B107" s="7"/>
      <c r="C107" s="7"/>
      <c r="D107" s="12" t="s">
        <v>208</v>
      </c>
      <c r="E107" s="79" t="s">
        <v>209</v>
      </c>
      <c r="F107" s="70">
        <v>0</v>
      </c>
      <c r="G107" s="49"/>
      <c r="H107" s="68"/>
      <c r="I107" s="43"/>
      <c r="J107" s="38"/>
    </row>
    <row r="108" spans="2:10" ht="18" x14ac:dyDescent="0.25">
      <c r="B108" s="7"/>
      <c r="C108" s="7"/>
      <c r="D108" s="12" t="s">
        <v>140</v>
      </c>
      <c r="E108" s="79" t="s">
        <v>141</v>
      </c>
      <c r="F108" s="70">
        <v>0</v>
      </c>
      <c r="G108" s="49"/>
      <c r="H108" s="68"/>
      <c r="I108" s="43"/>
      <c r="J108" s="38"/>
    </row>
    <row r="109" spans="2:10" ht="18" x14ac:dyDescent="0.25">
      <c r="B109" s="7"/>
      <c r="C109" s="7"/>
      <c r="D109" s="12" t="s">
        <v>142</v>
      </c>
      <c r="E109" s="48" t="s">
        <v>143</v>
      </c>
      <c r="F109" s="70">
        <v>0</v>
      </c>
      <c r="G109" s="49"/>
      <c r="H109" s="68"/>
      <c r="I109" s="43"/>
      <c r="J109" s="38"/>
    </row>
    <row r="110" spans="2:10" s="1" customFormat="1" ht="18" x14ac:dyDescent="0.25">
      <c r="B110" s="7"/>
      <c r="C110" s="7"/>
      <c r="D110" s="12" t="s">
        <v>192</v>
      </c>
      <c r="E110" s="48" t="s">
        <v>193</v>
      </c>
      <c r="F110" s="70">
        <v>0</v>
      </c>
      <c r="G110" s="49"/>
      <c r="H110" s="68"/>
      <c r="I110" s="43"/>
      <c r="J110" s="38"/>
    </row>
    <row r="111" spans="2:10" ht="18" x14ac:dyDescent="0.25">
      <c r="B111" s="7"/>
      <c r="C111" s="7"/>
      <c r="D111" s="12" t="s">
        <v>144</v>
      </c>
      <c r="E111" s="48" t="s">
        <v>145</v>
      </c>
      <c r="F111" s="70">
        <v>0</v>
      </c>
      <c r="G111" s="49"/>
      <c r="H111" s="68"/>
      <c r="I111" s="43"/>
      <c r="J111" s="38"/>
    </row>
    <row r="112" spans="2:10" ht="18" x14ac:dyDescent="0.25">
      <c r="B112" s="7"/>
      <c r="C112" s="7"/>
      <c r="D112" s="7"/>
      <c r="E112" s="52" t="s">
        <v>146</v>
      </c>
      <c r="F112" s="90"/>
      <c r="G112" s="74">
        <f>F76+F79+F82+F89+F91+F97+F101+F104</f>
        <v>12007394.08</v>
      </c>
      <c r="H112" s="68"/>
      <c r="I112" s="43"/>
      <c r="J112" s="38"/>
    </row>
    <row r="113" spans="2:10" ht="18" x14ac:dyDescent="0.25">
      <c r="B113" s="20"/>
      <c r="C113" s="22" t="s">
        <v>147</v>
      </c>
      <c r="D113" s="22"/>
      <c r="E113" s="91" t="s">
        <v>148</v>
      </c>
      <c r="F113" s="92">
        <f>F114+F115</f>
        <v>403000</v>
      </c>
      <c r="G113" s="74">
        <f>F113</f>
        <v>403000</v>
      </c>
      <c r="H113" s="93"/>
      <c r="I113" s="93"/>
      <c r="J113" s="38"/>
    </row>
    <row r="114" spans="2:10" ht="18" x14ac:dyDescent="0.25">
      <c r="B114" s="7"/>
      <c r="C114" s="7"/>
      <c r="D114" s="12" t="s">
        <v>149</v>
      </c>
      <c r="E114" s="52" t="s">
        <v>150</v>
      </c>
      <c r="F114" s="90">
        <v>403000</v>
      </c>
      <c r="G114" s="49"/>
      <c r="H114" s="68"/>
      <c r="I114" s="43"/>
      <c r="J114" s="38"/>
    </row>
    <row r="115" spans="2:10" ht="18" x14ac:dyDescent="0.25">
      <c r="B115" s="7"/>
      <c r="C115" s="7"/>
      <c r="D115" s="12" t="s">
        <v>231</v>
      </c>
      <c r="E115" s="52" t="s">
        <v>232</v>
      </c>
      <c r="F115" s="90">
        <v>0</v>
      </c>
      <c r="G115" s="49"/>
      <c r="H115" s="68"/>
      <c r="I115" s="43"/>
      <c r="J115" s="38"/>
    </row>
    <row r="116" spans="2:10" ht="18" x14ac:dyDescent="0.25">
      <c r="B116" s="7"/>
      <c r="C116" s="7"/>
      <c r="D116" s="7"/>
      <c r="E116" s="52"/>
      <c r="F116" s="90"/>
      <c r="G116" s="49"/>
      <c r="H116" s="68"/>
      <c r="I116" s="43"/>
      <c r="J116" s="38"/>
    </row>
    <row r="117" spans="2:10" ht="18" x14ac:dyDescent="0.25">
      <c r="B117" s="15" t="s">
        <v>151</v>
      </c>
      <c r="C117" s="30" t="s">
        <v>152</v>
      </c>
      <c r="D117" s="16"/>
      <c r="E117" s="84" t="s">
        <v>153</v>
      </c>
      <c r="F117" s="85">
        <f>F118</f>
        <v>0</v>
      </c>
      <c r="G117" s="49"/>
      <c r="H117" s="68"/>
      <c r="I117" s="43"/>
      <c r="J117" s="38"/>
    </row>
    <row r="118" spans="2:10" ht="18" x14ac:dyDescent="0.25">
      <c r="B118" s="7"/>
      <c r="C118" s="5"/>
      <c r="D118" s="35"/>
      <c r="E118" s="77" t="s">
        <v>154</v>
      </c>
      <c r="F118" s="72">
        <f>F119+F120+F121+F122+F123+F124+F125+F126+F127+F128+F129+F130</f>
        <v>0</v>
      </c>
      <c r="G118" s="49"/>
      <c r="H118" s="68"/>
      <c r="I118" s="94"/>
      <c r="J118" s="38"/>
    </row>
    <row r="119" spans="2:10" ht="18" x14ac:dyDescent="0.25">
      <c r="B119" s="7"/>
      <c r="C119" s="7"/>
      <c r="D119" s="12" t="s">
        <v>155</v>
      </c>
      <c r="E119" s="48" t="s">
        <v>156</v>
      </c>
      <c r="F119" s="70">
        <v>0</v>
      </c>
      <c r="G119" s="49"/>
      <c r="H119" s="68"/>
      <c r="I119" s="94"/>
      <c r="J119" s="38"/>
    </row>
    <row r="120" spans="2:10" ht="18" x14ac:dyDescent="0.25">
      <c r="B120" s="7"/>
      <c r="C120" s="7"/>
      <c r="D120" s="12" t="s">
        <v>157</v>
      </c>
      <c r="E120" s="48" t="s">
        <v>158</v>
      </c>
      <c r="F120" s="70">
        <v>0</v>
      </c>
      <c r="G120" s="49"/>
      <c r="H120" s="68"/>
      <c r="I120" s="94"/>
      <c r="J120" s="38"/>
    </row>
    <row r="121" spans="2:10" ht="18" x14ac:dyDescent="0.25">
      <c r="B121" s="7"/>
      <c r="C121" s="7"/>
      <c r="D121" s="12" t="s">
        <v>159</v>
      </c>
      <c r="E121" s="48" t="s">
        <v>160</v>
      </c>
      <c r="F121" s="70">
        <v>0</v>
      </c>
      <c r="G121" s="49"/>
      <c r="H121" s="68"/>
      <c r="I121" s="94"/>
      <c r="J121" s="38"/>
    </row>
    <row r="122" spans="2:10" s="1" customFormat="1" ht="18" x14ac:dyDescent="0.25">
      <c r="B122" s="7"/>
      <c r="C122" s="7"/>
      <c r="D122" s="12" t="s">
        <v>218</v>
      </c>
      <c r="E122" s="48" t="s">
        <v>219</v>
      </c>
      <c r="F122" s="70">
        <v>0</v>
      </c>
      <c r="G122" s="49"/>
      <c r="H122" s="68"/>
      <c r="I122" s="94"/>
      <c r="J122" s="38"/>
    </row>
    <row r="123" spans="2:10" s="1" customFormat="1" ht="18" x14ac:dyDescent="0.25">
      <c r="B123" s="7"/>
      <c r="C123" s="7"/>
      <c r="D123" s="12" t="s">
        <v>200</v>
      </c>
      <c r="E123" s="48" t="s">
        <v>201</v>
      </c>
      <c r="F123" s="70">
        <v>0</v>
      </c>
      <c r="G123" s="49"/>
      <c r="H123" s="68"/>
      <c r="I123" s="94"/>
      <c r="J123" s="38"/>
    </row>
    <row r="124" spans="2:10" ht="18" x14ac:dyDescent="0.25">
      <c r="B124" s="7"/>
      <c r="C124" s="7"/>
      <c r="D124" s="12" t="s">
        <v>212</v>
      </c>
      <c r="E124" s="48" t="s">
        <v>213</v>
      </c>
      <c r="F124" s="70">
        <v>0</v>
      </c>
      <c r="G124" s="49"/>
      <c r="H124" s="68"/>
      <c r="I124" s="94"/>
      <c r="J124" s="38"/>
    </row>
    <row r="125" spans="2:10" ht="18" x14ac:dyDescent="0.25">
      <c r="B125" s="7"/>
      <c r="C125" s="7"/>
      <c r="D125" s="12" t="s">
        <v>161</v>
      </c>
      <c r="E125" s="48" t="s">
        <v>162</v>
      </c>
      <c r="F125" s="70"/>
      <c r="G125" s="49"/>
      <c r="H125" s="68"/>
      <c r="I125" s="94"/>
      <c r="J125" s="38"/>
    </row>
    <row r="126" spans="2:10" ht="18" x14ac:dyDescent="0.25">
      <c r="B126" s="7"/>
      <c r="C126" s="7"/>
      <c r="D126" s="12" t="s">
        <v>163</v>
      </c>
      <c r="E126" s="48" t="s">
        <v>164</v>
      </c>
      <c r="F126" s="70">
        <v>0</v>
      </c>
      <c r="G126" s="49"/>
      <c r="H126" s="68"/>
      <c r="I126" s="94"/>
      <c r="J126" s="38"/>
    </row>
    <row r="127" spans="2:10" ht="18" x14ac:dyDescent="0.25">
      <c r="B127" s="7"/>
      <c r="C127" s="7"/>
      <c r="D127" s="12" t="s">
        <v>165</v>
      </c>
      <c r="E127" s="48" t="s">
        <v>166</v>
      </c>
      <c r="F127" s="70">
        <v>0</v>
      </c>
      <c r="G127" s="49"/>
      <c r="H127" s="68"/>
      <c r="I127" s="94"/>
      <c r="J127" s="38"/>
    </row>
    <row r="128" spans="2:10" s="1" customFormat="1" ht="18" x14ac:dyDescent="0.25">
      <c r="B128" s="7"/>
      <c r="C128" s="7"/>
      <c r="D128" s="12" t="s">
        <v>216</v>
      </c>
      <c r="E128" s="48" t="s">
        <v>217</v>
      </c>
      <c r="F128" s="70">
        <v>0</v>
      </c>
      <c r="G128" s="49"/>
      <c r="H128" s="68"/>
      <c r="I128" s="94"/>
      <c r="J128" s="38"/>
    </row>
    <row r="129" spans="2:10" s="1" customFormat="1" ht="18" x14ac:dyDescent="0.25">
      <c r="B129" s="7"/>
      <c r="C129" s="7"/>
      <c r="D129" s="12" t="s">
        <v>222</v>
      </c>
      <c r="E129" s="48" t="s">
        <v>223</v>
      </c>
      <c r="F129" s="70">
        <v>0</v>
      </c>
      <c r="G129" s="49"/>
      <c r="H129" s="68"/>
      <c r="I129" s="94"/>
      <c r="J129" s="38"/>
    </row>
    <row r="130" spans="2:10" s="1" customFormat="1" ht="18" x14ac:dyDescent="0.25">
      <c r="B130" s="12"/>
      <c r="C130" s="12"/>
      <c r="D130" s="12" t="s">
        <v>202</v>
      </c>
      <c r="E130" s="79" t="s">
        <v>203</v>
      </c>
      <c r="F130" s="70">
        <v>0</v>
      </c>
      <c r="G130" s="49"/>
      <c r="H130" s="68"/>
      <c r="I130" s="94"/>
      <c r="J130" s="38"/>
    </row>
    <row r="131" spans="2:10" ht="18" x14ac:dyDescent="0.25">
      <c r="B131" s="23"/>
      <c r="C131" s="23"/>
      <c r="D131" s="23"/>
      <c r="E131" s="75" t="s">
        <v>167</v>
      </c>
      <c r="F131" s="95">
        <f>F132</f>
        <v>0</v>
      </c>
      <c r="G131" s="74">
        <f>F117</f>
        <v>0</v>
      </c>
      <c r="H131" s="68"/>
      <c r="I131" s="94"/>
      <c r="J131" s="38"/>
    </row>
    <row r="132" spans="2:10" ht="18" x14ac:dyDescent="0.25">
      <c r="B132" s="21"/>
      <c r="C132" s="20" t="s">
        <v>168</v>
      </c>
      <c r="D132" s="21"/>
      <c r="E132" s="91" t="s">
        <v>169</v>
      </c>
      <c r="F132" s="96">
        <f>F133</f>
        <v>0</v>
      </c>
      <c r="G132" s="97">
        <f>F131</f>
        <v>0</v>
      </c>
      <c r="H132" s="68"/>
      <c r="I132" s="94"/>
      <c r="J132" s="38"/>
    </row>
    <row r="133" spans="2:10" ht="18" x14ac:dyDescent="0.25">
      <c r="B133" s="27"/>
      <c r="C133" s="28"/>
      <c r="D133" s="29" t="s">
        <v>170</v>
      </c>
      <c r="E133" s="98" t="s">
        <v>171</v>
      </c>
      <c r="F133" s="99">
        <v>0</v>
      </c>
      <c r="G133" s="49"/>
      <c r="H133" s="68"/>
      <c r="I133" s="94"/>
      <c r="J133" s="38"/>
    </row>
    <row r="134" spans="2:10" ht="18" x14ac:dyDescent="0.25">
      <c r="B134" s="15"/>
      <c r="C134" s="16"/>
      <c r="D134" s="16"/>
      <c r="E134" s="84" t="s">
        <v>172</v>
      </c>
      <c r="F134" s="85">
        <f>F135</f>
        <v>0</v>
      </c>
      <c r="G134" s="49"/>
      <c r="H134" s="68"/>
      <c r="I134" s="94"/>
      <c r="J134" s="38"/>
    </row>
    <row r="135" spans="2:10" ht="18" x14ac:dyDescent="0.25">
      <c r="B135" s="27"/>
      <c r="C135" s="28"/>
      <c r="D135" s="28" t="s">
        <v>173</v>
      </c>
      <c r="E135" s="98" t="s">
        <v>174</v>
      </c>
      <c r="F135" s="99">
        <v>0</v>
      </c>
      <c r="G135" s="49"/>
      <c r="H135" s="68"/>
      <c r="I135" s="94"/>
      <c r="J135" s="38"/>
    </row>
    <row r="136" spans="2:10" ht="18" x14ac:dyDescent="0.25">
      <c r="B136" s="1"/>
      <c r="C136" s="1"/>
      <c r="D136" s="1"/>
      <c r="E136" s="38"/>
      <c r="F136" s="38"/>
      <c r="G136" s="38"/>
      <c r="H136" s="68"/>
      <c r="I136" s="94"/>
      <c r="J136" s="38"/>
    </row>
    <row r="137" spans="2:10" ht="18" x14ac:dyDescent="0.25">
      <c r="B137" s="17"/>
      <c r="C137" s="17"/>
      <c r="D137" s="17"/>
      <c r="E137" s="84" t="s">
        <v>175</v>
      </c>
      <c r="F137" s="100"/>
      <c r="G137" s="101">
        <f>G46+G74+G112+G113+G131+G132</f>
        <v>43820367.789999999</v>
      </c>
      <c r="H137" s="68"/>
      <c r="I137" s="43"/>
      <c r="J137" s="38"/>
    </row>
    <row r="138" spans="2:10" ht="18.75" thickBot="1" x14ac:dyDescent="0.3">
      <c r="B138" s="25"/>
      <c r="C138" s="25"/>
      <c r="D138" s="25"/>
      <c r="E138" s="102" t="s">
        <v>176</v>
      </c>
      <c r="F138" s="103"/>
      <c r="G138" s="104">
        <f>G18-G137</f>
        <v>378361912.20999998</v>
      </c>
      <c r="H138" s="68"/>
      <c r="I138" s="43"/>
      <c r="J138" s="38"/>
    </row>
    <row r="139" spans="2:10" ht="18.75" thickTop="1" x14ac:dyDescent="0.25">
      <c r="B139" s="2"/>
      <c r="C139" s="2"/>
      <c r="D139" s="2"/>
      <c r="E139" s="105"/>
      <c r="F139" s="43"/>
      <c r="G139" s="43"/>
      <c r="H139" s="43"/>
      <c r="I139" s="43"/>
      <c r="J139" s="38"/>
    </row>
    <row r="140" spans="2:10" ht="18" x14ac:dyDescent="0.25">
      <c r="B140" s="2"/>
      <c r="C140" s="2"/>
      <c r="D140" s="2"/>
      <c r="E140" s="106" t="s">
        <v>177</v>
      </c>
      <c r="F140" s="43"/>
      <c r="G140" s="43"/>
      <c r="H140" s="43"/>
      <c r="I140" s="43"/>
      <c r="J140" s="38"/>
    </row>
    <row r="141" spans="2:10" ht="18" x14ac:dyDescent="0.25">
      <c r="B141" s="2"/>
      <c r="C141" s="2"/>
      <c r="D141" s="2"/>
      <c r="E141" s="107"/>
      <c r="F141" s="43"/>
      <c r="G141" s="43"/>
      <c r="H141" s="43"/>
      <c r="I141" s="43"/>
      <c r="J141" s="38"/>
    </row>
    <row r="142" spans="2:10" ht="18" x14ac:dyDescent="0.25">
      <c r="B142" s="2"/>
      <c r="C142" s="2"/>
      <c r="D142" s="2"/>
      <c r="E142" s="43"/>
      <c r="F142" s="43"/>
      <c r="G142" s="94"/>
      <c r="H142" s="43"/>
      <c r="I142" s="81"/>
      <c r="J142" s="38"/>
    </row>
    <row r="143" spans="2:10" ht="18" x14ac:dyDescent="0.25">
      <c r="E143" s="38"/>
      <c r="F143" s="38"/>
      <c r="G143" s="38"/>
      <c r="H143" s="38"/>
      <c r="I143" s="38"/>
      <c r="J143" s="38"/>
    </row>
    <row r="144" spans="2:10" ht="18" x14ac:dyDescent="0.25">
      <c r="B144" s="1"/>
      <c r="C144" s="1"/>
      <c r="D144" s="1"/>
      <c r="E144" s="38"/>
      <c r="F144" s="38"/>
      <c r="G144" s="38"/>
      <c r="H144" s="38"/>
      <c r="I144" s="38"/>
      <c r="J144" s="38"/>
    </row>
    <row r="145" spans="2:10" ht="18" x14ac:dyDescent="0.25">
      <c r="E145" s="38"/>
      <c r="F145" s="38"/>
      <c r="G145" s="38"/>
      <c r="H145" s="38"/>
      <c r="I145" s="38"/>
      <c r="J145" s="38"/>
    </row>
    <row r="146" spans="2:10" ht="18" x14ac:dyDescent="0.25">
      <c r="B146" s="1"/>
      <c r="C146" s="1"/>
      <c r="D146" s="1"/>
      <c r="E146" s="38"/>
      <c r="F146" s="38"/>
      <c r="G146" s="38"/>
      <c r="H146" s="108"/>
      <c r="I146" s="38"/>
      <c r="J146" s="38"/>
    </row>
    <row r="147" spans="2:10" ht="18" x14ac:dyDescent="0.25">
      <c r="B147" s="1"/>
      <c r="C147" s="1"/>
      <c r="D147" s="1"/>
      <c r="E147" s="38"/>
      <c r="F147" s="38"/>
      <c r="G147" s="38"/>
      <c r="H147" s="38"/>
      <c r="I147" s="109"/>
      <c r="J147" s="38"/>
    </row>
    <row r="148" spans="2:10" ht="18" x14ac:dyDescent="0.25">
      <c r="E148" s="38"/>
      <c r="F148" s="38"/>
      <c r="G148" s="38"/>
      <c r="H148" s="38"/>
      <c r="I148" s="38"/>
      <c r="J148" s="38"/>
    </row>
    <row r="149" spans="2:10" ht="18" x14ac:dyDescent="0.25">
      <c r="E149" s="38"/>
      <c r="F149" s="38"/>
      <c r="G149" s="38"/>
      <c r="H149" s="38"/>
      <c r="I149" s="38"/>
      <c r="J149" s="38"/>
    </row>
    <row r="150" spans="2:10" ht="18" x14ac:dyDescent="0.25">
      <c r="E150" s="38"/>
      <c r="F150" s="38"/>
      <c r="G150" s="38"/>
      <c r="H150" s="38"/>
      <c r="I150" s="38"/>
      <c r="J150" s="38"/>
    </row>
    <row r="151" spans="2:10" ht="18" x14ac:dyDescent="0.25">
      <c r="E151" s="38"/>
      <c r="F151" s="38"/>
      <c r="G151" s="38"/>
      <c r="H151" s="38"/>
      <c r="I151" s="38"/>
      <c r="J151" s="38"/>
    </row>
    <row r="152" spans="2:10" ht="18" x14ac:dyDescent="0.25">
      <c r="E152" s="38"/>
      <c r="F152" s="38"/>
      <c r="G152" s="38"/>
      <c r="H152" s="38"/>
      <c r="I152" s="38"/>
      <c r="J152" s="38"/>
    </row>
    <row r="153" spans="2:10" ht="18" x14ac:dyDescent="0.25">
      <c r="E153" s="38"/>
      <c r="F153" s="38"/>
      <c r="G153" s="38"/>
      <c r="H153" s="38"/>
      <c r="I153" s="38"/>
      <c r="J153" s="38"/>
    </row>
    <row r="154" spans="2:10" ht="18" x14ac:dyDescent="0.25">
      <c r="B154" s="1"/>
      <c r="C154" s="1"/>
      <c r="D154" s="1"/>
      <c r="E154" s="38"/>
      <c r="F154" s="38"/>
      <c r="G154" s="38"/>
      <c r="H154" s="110" t="s">
        <v>178</v>
      </c>
      <c r="I154" s="110"/>
      <c r="J154" s="110"/>
    </row>
    <row r="155" spans="2:10" ht="18" x14ac:dyDescent="0.25">
      <c r="B155" s="1"/>
      <c r="C155" s="1"/>
      <c r="D155" s="1"/>
      <c r="E155" s="38"/>
      <c r="F155" s="38"/>
      <c r="G155" s="38"/>
      <c r="H155" s="110" t="s">
        <v>179</v>
      </c>
      <c r="I155" s="110"/>
      <c r="J155" s="110"/>
    </row>
    <row r="156" spans="2:10" ht="18" x14ac:dyDescent="0.25">
      <c r="B156" s="1"/>
      <c r="C156" s="1"/>
      <c r="D156" s="1"/>
      <c r="E156" s="38"/>
      <c r="F156" s="38"/>
      <c r="G156" s="38"/>
      <c r="H156" s="110"/>
      <c r="I156" s="110"/>
      <c r="J156" s="110"/>
    </row>
    <row r="157" spans="2:10" ht="18" x14ac:dyDescent="0.25">
      <c r="E157" s="38"/>
      <c r="F157" s="38"/>
      <c r="G157" s="38"/>
      <c r="H157" s="38"/>
      <c r="I157" s="38"/>
      <c r="J157" s="38"/>
    </row>
    <row r="158" spans="2:10" ht="18" x14ac:dyDescent="0.25">
      <c r="E158" s="38"/>
      <c r="F158" s="38"/>
      <c r="G158" s="38"/>
      <c r="H158" s="38"/>
      <c r="I158" s="38"/>
      <c r="J158" s="38"/>
    </row>
    <row r="159" spans="2:10" ht="18" x14ac:dyDescent="0.25">
      <c r="B159" s="1"/>
      <c r="C159" s="1"/>
      <c r="D159" s="1"/>
      <c r="E159" s="38"/>
      <c r="F159" s="38"/>
      <c r="G159" s="38"/>
      <c r="H159" s="81" t="s">
        <v>2</v>
      </c>
      <c r="I159" s="81">
        <f>G17</f>
        <v>422182280</v>
      </c>
      <c r="J159" s="43"/>
    </row>
    <row r="160" spans="2:10" ht="18" x14ac:dyDescent="0.25">
      <c r="B160" s="1"/>
      <c r="C160" s="1"/>
      <c r="D160" s="1"/>
      <c r="E160" s="38"/>
      <c r="F160" s="38"/>
      <c r="G160" s="38"/>
      <c r="H160" s="111" t="s">
        <v>180</v>
      </c>
      <c r="I160" s="111">
        <f>G46</f>
        <v>28076751.640000001</v>
      </c>
      <c r="J160" s="112"/>
    </row>
    <row r="161" spans="2:10" ht="18" x14ac:dyDescent="0.25">
      <c r="B161" s="1"/>
      <c r="C161" s="1"/>
      <c r="D161" s="1"/>
      <c r="E161" s="38"/>
      <c r="F161" s="38"/>
      <c r="G161" s="38"/>
      <c r="H161" s="111" t="s">
        <v>181</v>
      </c>
      <c r="I161" s="111">
        <f>G74</f>
        <v>3333222.0700000003</v>
      </c>
      <c r="J161" s="112"/>
    </row>
    <row r="162" spans="2:10" ht="18" x14ac:dyDescent="0.25">
      <c r="B162" s="1"/>
      <c r="C162" s="1"/>
      <c r="D162" s="1"/>
      <c r="E162" s="38"/>
      <c r="F162" s="109"/>
      <c r="G162" s="38"/>
      <c r="H162" s="111" t="s">
        <v>182</v>
      </c>
      <c r="I162" s="111">
        <f>G112</f>
        <v>12007394.08</v>
      </c>
      <c r="J162" s="112"/>
    </row>
    <row r="163" spans="2:10" ht="18" x14ac:dyDescent="0.25">
      <c r="B163" s="1"/>
      <c r="C163" s="1"/>
      <c r="D163" s="1"/>
      <c r="E163" s="38"/>
      <c r="F163" s="109"/>
      <c r="G163" s="38"/>
      <c r="H163" s="111" t="s">
        <v>183</v>
      </c>
      <c r="I163" s="111">
        <f>G113</f>
        <v>403000</v>
      </c>
      <c r="J163" s="112"/>
    </row>
    <row r="164" spans="2:10" ht="18" x14ac:dyDescent="0.25">
      <c r="B164" s="1"/>
      <c r="C164" s="1"/>
      <c r="D164" s="1"/>
      <c r="E164" s="38"/>
      <c r="F164" s="109"/>
      <c r="G164" s="38"/>
      <c r="H164" s="111" t="s">
        <v>184</v>
      </c>
      <c r="I164" s="111">
        <f>G131</f>
        <v>0</v>
      </c>
      <c r="J164" s="112"/>
    </row>
    <row r="165" spans="2:10" ht="18" x14ac:dyDescent="0.25">
      <c r="B165" s="1"/>
      <c r="C165" s="1"/>
      <c r="D165" s="1"/>
      <c r="E165" s="38"/>
      <c r="F165" s="38"/>
      <c r="G165" s="38"/>
      <c r="H165" s="111" t="s">
        <v>185</v>
      </c>
      <c r="I165" s="111">
        <f>G132</f>
        <v>0</v>
      </c>
      <c r="J165" s="112"/>
    </row>
    <row r="166" spans="2:10" ht="18" x14ac:dyDescent="0.25">
      <c r="B166" s="1"/>
      <c r="C166" s="1"/>
      <c r="D166" s="1"/>
      <c r="E166" s="38"/>
      <c r="F166" s="38"/>
      <c r="G166" s="38"/>
      <c r="H166" s="111" t="s">
        <v>186</v>
      </c>
      <c r="I166" s="111">
        <v>0</v>
      </c>
      <c r="J166" s="112"/>
    </row>
    <row r="167" spans="2:10" ht="18" x14ac:dyDescent="0.25">
      <c r="B167" s="1"/>
      <c r="C167" s="1"/>
      <c r="D167" s="1"/>
      <c r="E167" s="38"/>
      <c r="F167" s="38"/>
      <c r="G167" s="38"/>
      <c r="H167" s="38"/>
      <c r="I167" s="81" t="s">
        <v>187</v>
      </c>
      <c r="J167" s="112"/>
    </row>
    <row r="168" spans="2:10" ht="18" x14ac:dyDescent="0.25">
      <c r="B168" s="1"/>
      <c r="C168" s="1"/>
      <c r="D168" s="1"/>
      <c r="E168" s="38"/>
      <c r="F168" s="38"/>
      <c r="G168" s="38"/>
      <c r="H168" s="81" t="s">
        <v>188</v>
      </c>
      <c r="I168" s="81">
        <f>I160+I161+I162+I163+I164+I165+I166</f>
        <v>43820367.789999999</v>
      </c>
      <c r="J168" s="112"/>
    </row>
    <row r="169" spans="2:10" ht="18" x14ac:dyDescent="0.25">
      <c r="B169" s="1"/>
      <c r="C169" s="1"/>
      <c r="D169" s="1"/>
      <c r="E169" s="38"/>
      <c r="F169" s="38"/>
      <c r="G169" s="38"/>
      <c r="H169" s="81" t="s">
        <v>189</v>
      </c>
      <c r="I169" s="113">
        <f>I159-I168</f>
        <v>378361912.20999998</v>
      </c>
      <c r="J169" s="43"/>
    </row>
  </sheetData>
  <mergeCells count="10">
    <mergeCell ref="B5:G5"/>
    <mergeCell ref="B6:G6"/>
    <mergeCell ref="H156:J156"/>
    <mergeCell ref="H154:J154"/>
    <mergeCell ref="B10:G10"/>
    <mergeCell ref="B11:G11"/>
    <mergeCell ref="B12:G12"/>
    <mergeCell ref="H155:J155"/>
    <mergeCell ref="B20:F20"/>
    <mergeCell ref="B7:I7"/>
  </mergeCells>
  <pageMargins left="0.7" right="0.7" top="0.75" bottom="0.75" header="0.3" footer="0.3"/>
  <pageSetup orientation="portrait" r:id="rId1"/>
  <ignoredErrors>
    <ignoredError sqref="G13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Marien Estrella</cp:lastModifiedBy>
  <dcterms:created xsi:type="dcterms:W3CDTF">2015-02-02T15:16:52Z</dcterms:created>
  <dcterms:modified xsi:type="dcterms:W3CDTF">2018-03-06T12:04:12Z</dcterms:modified>
</cp:coreProperties>
</file>