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tesoreriagovdo-my.sharepoint.com/personal/wtavarezbonilla_tesoreria_gov_do/Documents/Documentos/"/>
    </mc:Choice>
  </mc:AlternateContent>
  <xr:revisionPtr revIDLastSave="12" documentId="8_{AB67477B-56BB-4A6E-A5D7-D5E7FB4205F4}" xr6:coauthVersionLast="47" xr6:coauthVersionMax="47" xr10:uidLastSave="{D6265B59-EB99-4CF6-9939-64FAF6EDE773}"/>
  <bookViews>
    <workbookView xWindow="-120" yWindow="-120" windowWidth="29040" windowHeight="15840" xr2:uid="{2C441645-743A-4854-9721-1304149CCF41}"/>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 l="1"/>
  <c r="I31" i="1"/>
  <c r="I30" i="1"/>
  <c r="I29" i="1"/>
  <c r="I25" i="1"/>
  <c r="C16" i="1"/>
  <c r="C15" i="1"/>
  <c r="C14" i="1"/>
</calcChain>
</file>

<file path=xl/sharedStrings.xml><?xml version="1.0" encoding="utf-8"?>
<sst xmlns="http://schemas.openxmlformats.org/spreadsheetml/2006/main" count="101" uniqueCount="85">
  <si>
    <t>Código</t>
  </si>
  <si>
    <t>Documento Relacionado</t>
  </si>
  <si>
    <t>Fecha Versión</t>
  </si>
  <si>
    <t>Versión</t>
  </si>
  <si>
    <t>DEC-FOR013</t>
  </si>
  <si>
    <t>Informe de ejecución presupuestaria SIGEF</t>
  </si>
  <si>
    <t>I -Información Instituciónal</t>
  </si>
  <si>
    <t>I.I - Completar los datos requeridos sobre la institución</t>
  </si>
  <si>
    <t>Capítulo</t>
  </si>
  <si>
    <t>0205 - MINISTERIO DE HACIENDA</t>
  </si>
  <si>
    <t>Subcapítulo</t>
  </si>
  <si>
    <t>01 - MINISTERIO DE HACIENDA</t>
  </si>
  <si>
    <t>Unidad Ejecutora</t>
  </si>
  <si>
    <t>0008 - TESORERIA NACIONAL</t>
  </si>
  <si>
    <t>Misión</t>
  </si>
  <si>
    <t>Administrar los fondos públicos, mediante la regularización y supervisión del sistema de Tesorería para cumplir con las obligaciones del tesoro.</t>
  </si>
  <si>
    <t>Visión</t>
  </si>
  <si>
    <t xml:space="preserve">Ser un referente en gestión de caja activa, apoyado en las mejores prácticas internacionales, con un personal calificado soportado en la innovación tecnológica. </t>
  </si>
  <si>
    <t>II. Contribución a la Estrategia Nacional de Desarrollo</t>
  </si>
  <si>
    <t>Eje estratégico:</t>
  </si>
  <si>
    <t>Objetivo general:</t>
  </si>
  <si>
    <t>Objetivo(s) específico(s):</t>
  </si>
  <si>
    <t>3.1.2</t>
  </si>
  <si>
    <t>III. Información del Programa</t>
  </si>
  <si>
    <t>Nombre:</t>
  </si>
  <si>
    <t>11 - Administración de las operaciones del Tesoro</t>
  </si>
  <si>
    <t>Descripción:</t>
  </si>
  <si>
    <t xml:space="preserve"> Administrar la liquidez del tesoro Nacional para atender las obligaciones de pago de forma óptima del Sector Público No Financiero.</t>
  </si>
  <si>
    <r>
      <t>Beneficiarios:</t>
    </r>
    <r>
      <rPr>
        <sz val="12"/>
        <color rgb="FF000000"/>
        <rFont val="Century Gothic"/>
        <family val="2"/>
      </rPr>
      <t xml:space="preserve"> </t>
    </r>
  </si>
  <si>
    <t xml:space="preserve"> Instituciones del sector público no financiero y proveedores de bienes y servicios del Estado.</t>
  </si>
  <si>
    <t>Resultado Asociado:</t>
  </si>
  <si>
    <t>Incremento de los recursos del Sector Público no Financiero- SPNF (Gobierno Central, las Instituciones Descentralizadas y Autónomas no Financieras; las Instituciones Públicas de la Seguridad Social y las Empresas Públicas no Financieras) gestionados y ejecutados a través de la CUT de un 96.83% en el 2018, 96.83% en el 2019, 96.95% en el 2020 y 97.33% en el 2021, a una meta del 99% en el 2023.</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</si>
  <si>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</si>
  <si>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</si>
  <si>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</si>
  <si>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</si>
  <si>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</si>
  <si>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</si>
  <si>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</si>
  <si>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</si>
  <si>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</si>
  <si>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</si>
  <si>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</si>
  <si>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</si>
  <si>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</si>
  <si>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</si>
  <si>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</si>
  <si>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</si>
  <si>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</si>
  <si>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</si>
  <si>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</si>
  <si>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</si>
  <si>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</si>
  <si>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6137 - Instituciones del sector público no financiero (SPNF) con recursos centralizados en la cuenta única del tesoro</t>
  </si>
  <si>
    <t>Porcentaje de instituciones del SPNF con recursos centralizados en la CUT acorde a la programación establecida.</t>
  </si>
  <si>
    <t>6138 - Instituciones del sector público no financiero con cuota de pago asignada</t>
  </si>
  <si>
    <t>Porcentaje de cuota de pago asignada en función de la fecha de vencimiento.</t>
  </si>
  <si>
    <t>6140 - Instituciones públicas con pagos oportunos de acuerdo a las políticas de pago</t>
  </si>
  <si>
    <t>Porcentaje de órdenes de pagos para sueldos ejecutados a partir de las órdenes aprobadas por la Controlaría General de la República.</t>
  </si>
  <si>
    <t>6141 - Administraciones locales y/o colecturías con pagos a través de especies timbradas provistas</t>
  </si>
  <si>
    <t>Porcentaje de especies timbradas despachadas acorde a los decretos emitidos.</t>
  </si>
  <si>
    <t>V. Análisis de los Logros y Desviaciones</t>
  </si>
  <si>
    <t>V.I - Información de Logros y Desviaciones por Producto</t>
  </si>
  <si>
    <t xml:space="preserve">Producto: </t>
  </si>
  <si>
    <t xml:space="preserve">Descripción del producto: </t>
  </si>
  <si>
    <t>Centralizar los recursos del sector público no financiero a partir de la implementación de la cuenta única del tesoro (CUT) para lograr una gestión efectiva de la liquidez.</t>
  </si>
  <si>
    <t>Logros alcanzados:</t>
  </si>
  <si>
    <t xml:space="preserve">
En el tercer trimestre para este producto fue alcanzada el total de la meta física programada, es decir que, fueron incorporadas a la CUT aquellas instituciones y/o proyectos externos planificadas. </t>
  </si>
  <si>
    <t>Causas y justificación del desvío:</t>
  </si>
  <si>
    <t xml:space="preserve">Para este logro, se presentaron variaciones en la nómina, este ingreso de personal en el mes de julio permitió cumplir con las obligaciones pautadas en el POA. Afectándose la programación financiera en una ejecución del 128.81%. </t>
  </si>
  <si>
    <t>Asignar cuota de pago mensual y diaria a las instituciones del SPNF a partir de la programación del devengado y la fecha de vencimiento.</t>
  </si>
  <si>
    <t>La Tesorería Nacional logró asignar cuota de pago al 96% de las instituciones solicitantes, de acuerdo a la fecha de vencimiento de las órdenes de pago; cumpliendo de este modo con el 100% de la meta física programada.</t>
  </si>
  <si>
    <t>Este producto no presenta desviaciones relevantes en su ejecución.</t>
  </si>
  <si>
    <t>Se enfoca en ejecutar los pagos, dando cumplimiento a la política de pago, para atender las obligaciones del estado.</t>
  </si>
  <si>
    <t>Para este producto, se programó gestionar el 100% de las solicitudes que cumplan con los procedimientos internos de la Tesorería Nacional en cuanto a la Ejecución de Pagos de Nóminasl Estado.</t>
  </si>
  <si>
    <t>Este producto no presenta desviaciones relevantes en su ejecución. Se utilizaron recursos internos para el logros del objetivo.</t>
  </si>
  <si>
    <t>Custodiar, administrar y despachar las especies timbradas a las administraciones locales y/o colecturías.</t>
  </si>
  <si>
    <t>Para este tercer trimestre, se alteró lo planificado en el presupuesto financiero, excediéndonos en un 184.20%, ya que la Tesorería Nacional estará reponiendo todas las existencias en las diferentes colecturías de la Direccion General de Impuestos Internos en el país.</t>
  </si>
  <si>
    <t>En el presupuesto físico se logró la salida de las especies timbradas requeridas acorde a los decretos emitidos. En lo correspondiente a la ejecución financiera, las Especies Timbradas se despachan según sean requeridas por parte de los decretos del Ministerio de la Presidencia y de las instituciones como la Dirección General de Impuestos Internos, Dirección General de Correos. Para este producto, en el mes de agosto, la Tesorería Nacional, sostuvo una reunión concerniente a un error en la fecha impresa de las estampillas de la Ley 196 detectada.
El proveedor solicitó que asumiéramos el valor de RD$1,519,200 adicional de proceso para el costo de la nueva impresión.
Así mismo, reimprimimos las cantidades en existencia en las diferentes colecturías que estarían saliendo de circulación.</t>
  </si>
  <si>
    <r>
      <t xml:space="preserve">VI. </t>
    </r>
    <r>
      <rPr>
        <b/>
        <sz val="11"/>
        <color theme="0"/>
        <rFont val="Century Gothic"/>
        <family val="2"/>
      </rPr>
      <t>Oportunidades de Mejora</t>
    </r>
  </si>
  <si>
    <t xml:space="preserve">VI. I - De acuerdo a los eventos presentados durante la ejecución del producto, ¿qué aspecto puede mejorarse? </t>
  </si>
  <si>
    <t>[Registrar las oportunidades de mejora identificadas, como acciones puntuales, especificando las fechas de su realización.]</t>
  </si>
  <si>
    <t>No aplica</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</si>
  <si>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</si>
  <si>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Informe de Evaluación Semestral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</si>
</sst>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dd/mm/yyyy;@"/>
    <numFmt numFmtId="165" formatCode="[$-10409]#,##0.00;\-#,##0.00"/>
    <numFmt numFmtId="166"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1"/>
      <color theme="1"/>
      <name val="Calibri"/>
      <family val="2"/>
      <scheme val="minor"/>
    </font>
    <font>
      <sz val="10"/>
      <color theme="1"/>
      <name val="Calibri"/>
      <family val="2"/>
      <scheme val="minor"/>
    </font>
    <font>
      <sz val="9"/>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10"/>
      <color rgb="FF000000"/>
      <name val="Calibri"/>
      <family val="2"/>
      <scheme val="minor"/>
    </font>
    <font>
      <sz val="9"/>
      <name val="Calibri"/>
      <family val="2"/>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0" tint="-0.34998626667073579"/>
      </left>
      <right style="thin">
        <color theme="0" tint="-0.34998626667073579"/>
      </right>
      <top style="thin">
        <color theme="0" tint="-0.34998626667073579"/>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3" fillId="2" borderId="1" xfId="0" applyFont="1" applyFill="1" applyBorder="1" applyAlignment="1">
      <alignment vertical="top" wrapText="1"/>
    </xf>
    <xf numFmtId="0" fontId="3" fillId="2" borderId="5" xfId="0" applyFont="1" applyFill="1" applyBorder="1" applyAlignment="1">
      <alignment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5" xfId="0" applyFont="1" applyBorder="1" applyAlignment="1">
      <alignment vertical="center"/>
    </xf>
    <xf numFmtId="0" fontId="2" fillId="0" borderId="5" xfId="0" applyFont="1" applyBorder="1"/>
    <xf numFmtId="0" fontId="11" fillId="7" borderId="16" xfId="0" applyFont="1" applyFill="1" applyBorder="1" applyAlignment="1">
      <alignment horizontal="center" vertical="center" wrapText="1"/>
    </xf>
    <xf numFmtId="0" fontId="11" fillId="7" borderId="16" xfId="0" applyFont="1" applyFill="1" applyBorder="1" applyAlignment="1">
      <alignment horizontal="center" vertical="center"/>
    </xf>
    <xf numFmtId="0" fontId="11" fillId="0" borderId="16" xfId="0" applyFont="1" applyBorder="1" applyAlignment="1" applyProtection="1">
      <alignment horizontal="center" vertical="center" wrapText="1"/>
      <protection locked="0"/>
    </xf>
    <xf numFmtId="0" fontId="9" fillId="0" borderId="5" xfId="0" applyFont="1" applyBorder="1" applyAlignment="1">
      <alignment vertical="center" wrapText="1"/>
    </xf>
    <xf numFmtId="0" fontId="0" fillId="0" borderId="5" xfId="0" applyBorder="1"/>
    <xf numFmtId="0" fontId="17" fillId="9" borderId="27" xfId="0" applyFont="1" applyFill="1" applyBorder="1" applyAlignment="1">
      <alignment horizontal="center" vertical="center" wrapText="1" readingOrder="1"/>
    </xf>
    <xf numFmtId="0" fontId="17" fillId="9" borderId="28" xfId="0" applyFont="1" applyFill="1" applyBorder="1" applyAlignment="1">
      <alignment horizontal="center" vertical="center" wrapText="1" readingOrder="1"/>
    </xf>
    <xf numFmtId="0" fontId="17" fillId="9" borderId="29" xfId="0" applyFont="1" applyFill="1" applyBorder="1" applyAlignment="1">
      <alignment horizontal="center" vertical="center" wrapText="1" readingOrder="1"/>
    </xf>
    <xf numFmtId="0" fontId="18" fillId="0" borderId="30" xfId="0" applyFont="1" applyBorder="1" applyAlignment="1">
      <alignment horizontal="justify" vertical="center" wrapText="1"/>
    </xf>
    <xf numFmtId="9" fontId="18" fillId="0" borderId="31" xfId="0" applyNumberFormat="1" applyFont="1" applyBorder="1" applyAlignment="1">
      <alignment horizontal="right" vertical="center" wrapText="1"/>
    </xf>
    <xf numFmtId="165" fontId="19" fillId="0" borderId="25" xfId="0" applyNumberFormat="1" applyFont="1" applyBorder="1" applyAlignment="1" applyProtection="1">
      <alignment horizontal="center" vertical="center" wrapText="1" readingOrder="1"/>
      <protection locked="0"/>
    </xf>
    <xf numFmtId="9" fontId="18" fillId="0" borderId="30" xfId="0" applyNumberFormat="1" applyFont="1" applyBorder="1" applyAlignment="1">
      <alignment horizontal="right" vertical="center" wrapText="1"/>
    </xf>
    <xf numFmtId="10" fontId="19" fillId="8" borderId="25" xfId="2" applyNumberFormat="1" applyFont="1" applyFill="1" applyBorder="1" applyAlignment="1" applyProtection="1">
      <alignment horizontal="center" vertical="center" wrapText="1" readingOrder="1"/>
      <protection locked="0"/>
    </xf>
    <xf numFmtId="166" fontId="19" fillId="8" borderId="26" xfId="0" applyNumberFormat="1" applyFont="1" applyFill="1" applyBorder="1" applyAlignment="1" applyProtection="1">
      <alignment horizontal="center" vertical="center" wrapText="1" readingOrder="1"/>
      <protection locked="0"/>
    </xf>
    <xf numFmtId="0" fontId="18" fillId="0" borderId="31" xfId="0" applyFont="1" applyBorder="1" applyAlignment="1">
      <alignment horizontal="justify" vertical="center" wrapText="1"/>
    </xf>
    <xf numFmtId="165" fontId="19" fillId="0" borderId="32" xfId="0" applyNumberFormat="1" applyFont="1" applyBorder="1" applyAlignment="1" applyProtection="1">
      <alignment horizontal="center" vertical="center" wrapText="1" readingOrder="1"/>
      <protection locked="0"/>
    </xf>
    <xf numFmtId="0" fontId="9" fillId="0" borderId="5" xfId="0" applyFont="1" applyBorder="1" applyAlignment="1" applyProtection="1">
      <alignment vertical="center" wrapText="1"/>
      <protection locked="0"/>
    </xf>
    <xf numFmtId="0" fontId="15" fillId="0" borderId="0" xfId="0" applyFont="1" applyProtection="1">
      <protection locked="0"/>
    </xf>
    <xf numFmtId="0" fontId="10" fillId="0" borderId="0" xfId="0" applyFont="1" applyAlignment="1" applyProtection="1">
      <alignment horizontal="left" vertical="center"/>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4" borderId="5" xfId="0" applyFill="1" applyBorder="1" applyAlignment="1">
      <alignment horizontal="center"/>
    </xf>
    <xf numFmtId="0" fontId="0" fillId="4" borderId="0" xfId="0" applyFill="1" applyAlignment="1">
      <alignment horizontal="center"/>
    </xf>
    <xf numFmtId="0" fontId="0" fillId="4" borderId="6" xfId="0" applyFill="1" applyBorder="1" applyAlignment="1">
      <alignment horizontal="center"/>
    </xf>
    <xf numFmtId="0" fontId="7" fillId="5" borderId="5" xfId="0" applyFont="1" applyFill="1" applyBorder="1" applyAlignment="1">
      <alignment horizontal="left" vertical="center"/>
    </xf>
    <xf numFmtId="0" fontId="7" fillId="5" borderId="0" xfId="0" applyFont="1" applyFill="1" applyAlignment="1">
      <alignment horizontal="left" vertical="center"/>
    </xf>
    <xf numFmtId="0" fontId="7" fillId="5" borderId="6" xfId="0" applyFont="1" applyFill="1" applyBorder="1" applyAlignment="1">
      <alignment horizontal="left" vertical="center"/>
    </xf>
    <xf numFmtId="0" fontId="8" fillId="6" borderId="5" xfId="0" applyFont="1" applyFill="1" applyBorder="1" applyAlignment="1">
      <alignment horizontal="left" vertical="center"/>
    </xf>
    <xf numFmtId="0" fontId="8" fillId="6" borderId="0" xfId="0" applyFont="1" applyFill="1" applyAlignment="1">
      <alignment horizontal="left" vertical="center"/>
    </xf>
    <xf numFmtId="0" fontId="8" fillId="6" borderId="6" xfId="0" applyFont="1" applyFill="1" applyBorder="1" applyAlignment="1">
      <alignment horizontal="left" vertical="center"/>
    </xf>
    <xf numFmtId="0" fontId="10" fillId="0" borderId="6" xfId="0" applyFont="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8" xfId="0" applyFont="1" applyFill="1" applyBorder="1" applyAlignment="1">
      <alignment horizontal="center" vertical="center" wrapText="1"/>
    </xf>
    <xf numFmtId="0" fontId="10" fillId="2" borderId="0" xfId="0" applyFont="1" applyFill="1" applyAlignment="1" applyProtection="1">
      <alignment horizontal="left" vertical="center" wrapText="1"/>
      <protection locked="0"/>
    </xf>
    <xf numFmtId="0" fontId="10" fillId="2" borderId="6" xfId="0" applyFont="1" applyFill="1" applyBorder="1" applyAlignment="1" applyProtection="1">
      <alignment horizontal="left" vertical="center" wrapText="1"/>
      <protection locked="0"/>
    </xf>
    <xf numFmtId="0" fontId="14" fillId="7" borderId="19" xfId="0" applyFont="1" applyFill="1" applyBorder="1" applyAlignment="1">
      <alignment horizontal="center" vertical="center" wrapText="1" readingOrder="1"/>
    </xf>
    <xf numFmtId="0" fontId="14" fillId="7" borderId="20" xfId="0" applyFont="1" applyFill="1" applyBorder="1" applyAlignment="1">
      <alignment horizontal="center" vertical="center" wrapText="1" readingOrder="1"/>
    </xf>
    <xf numFmtId="0" fontId="14" fillId="7" borderId="21" xfId="0" applyFont="1" applyFill="1" applyBorder="1" applyAlignment="1">
      <alignment horizontal="center" vertical="center" wrapText="1" readingOrder="1"/>
    </xf>
    <xf numFmtId="0" fontId="14" fillId="7" borderId="22" xfId="0" applyFont="1" applyFill="1" applyBorder="1" applyAlignment="1">
      <alignment horizontal="center" vertical="center" wrapText="1" readingOrder="1"/>
    </xf>
    <xf numFmtId="0" fontId="14" fillId="7" borderId="23" xfId="0" applyFont="1" applyFill="1" applyBorder="1" applyAlignment="1">
      <alignment horizontal="center" vertical="center" wrapText="1" readingOrder="1"/>
    </xf>
    <xf numFmtId="39" fontId="15" fillId="0" borderId="24" xfId="1" applyNumberFormat="1" applyFont="1" applyFill="1" applyBorder="1" applyAlignment="1" applyProtection="1">
      <alignment horizontal="center" vertical="center" wrapText="1" readingOrder="1"/>
      <protection locked="0"/>
    </xf>
    <xf numFmtId="39" fontId="15" fillId="0" borderId="25" xfId="1" applyNumberFormat="1" applyFont="1" applyFill="1" applyBorder="1" applyAlignment="1" applyProtection="1">
      <alignment horizontal="center" vertical="center" wrapText="1" readingOrder="1"/>
      <protection locked="0"/>
    </xf>
    <xf numFmtId="39" fontId="15" fillId="0" borderId="21" xfId="1" applyNumberFormat="1" applyFont="1" applyFill="1" applyBorder="1" applyAlignment="1" applyProtection="1">
      <alignment horizontal="center" vertical="center" wrapText="1" readingOrder="1"/>
      <protection locked="0"/>
    </xf>
    <xf numFmtId="39" fontId="15" fillId="0" borderId="22" xfId="1" applyNumberFormat="1" applyFont="1" applyFill="1" applyBorder="1" applyAlignment="1" applyProtection="1">
      <alignment horizontal="center" vertical="center" wrapText="1" readingOrder="1"/>
      <protection locked="0"/>
    </xf>
    <xf numFmtId="39" fontId="15" fillId="0" borderId="20" xfId="1" applyNumberFormat="1" applyFont="1" applyFill="1" applyBorder="1" applyAlignment="1" applyProtection="1">
      <alignment horizontal="center" vertical="center" wrapText="1" readingOrder="1"/>
      <protection locked="0"/>
    </xf>
    <xf numFmtId="10" fontId="15" fillId="8" borderId="25" xfId="2" applyNumberFormat="1" applyFont="1" applyFill="1" applyBorder="1" applyAlignment="1" applyProtection="1">
      <alignment horizontal="center" vertical="center" wrapText="1" readingOrder="1"/>
    </xf>
    <xf numFmtId="10" fontId="15" fillId="8" borderId="26" xfId="2" applyNumberFormat="1" applyFont="1" applyFill="1" applyBorder="1" applyAlignment="1" applyProtection="1">
      <alignment horizontal="center" vertical="center" wrapText="1" readingOrder="1"/>
    </xf>
    <xf numFmtId="0" fontId="16" fillId="9" borderId="25" xfId="0" applyFont="1" applyFill="1" applyBorder="1" applyAlignment="1">
      <alignment horizontal="center" vertical="center" wrapText="1" readingOrder="1"/>
    </xf>
    <xf numFmtId="0" fontId="15" fillId="7" borderId="25" xfId="0" applyFont="1" applyFill="1" applyBorder="1" applyAlignment="1">
      <alignment vertical="top" wrapText="1"/>
    </xf>
    <xf numFmtId="0" fontId="15" fillId="7" borderId="26" xfId="0" applyFont="1" applyFill="1" applyBorder="1" applyAlignment="1">
      <alignment vertical="top" wrapText="1"/>
    </xf>
    <xf numFmtId="0" fontId="21" fillId="0" borderId="0" xfId="0" applyFont="1" applyAlignment="1">
      <alignment horizontal="left" vertical="center" wrapText="1"/>
    </xf>
    <xf numFmtId="0" fontId="8" fillId="6" borderId="5"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6" xfId="0" applyFont="1" applyFill="1" applyBorder="1" applyAlignment="1">
      <alignment horizontal="left" vertical="center" wrapText="1"/>
    </xf>
    <xf numFmtId="0" fontId="10" fillId="0" borderId="33" xfId="0" applyFont="1" applyBorder="1" applyAlignment="1" applyProtection="1">
      <alignment horizontal="left" vertical="center" wrapText="1"/>
      <protection locked="0"/>
    </xf>
    <xf numFmtId="0" fontId="10" fillId="0" borderId="34" xfId="0" applyFont="1" applyBorder="1" applyAlignment="1" applyProtection="1">
      <alignment horizontal="left" vertical="center" wrapText="1"/>
      <protection locked="0"/>
    </xf>
    <xf numFmtId="0" fontId="10" fillId="0" borderId="35" xfId="0" applyFont="1" applyBorder="1" applyAlignment="1" applyProtection="1">
      <alignment horizontal="left" vertical="center" wrapText="1"/>
      <protection locked="0"/>
    </xf>
    <xf numFmtId="0" fontId="10" fillId="0" borderId="36" xfId="0" applyFont="1" applyBorder="1" applyAlignment="1" applyProtection="1">
      <alignment horizontal="left" vertical="center" wrapText="1"/>
      <protection locked="0"/>
    </xf>
    <xf numFmtId="0" fontId="10" fillId="0" borderId="37" xfId="0" applyFont="1" applyBorder="1" applyAlignment="1" applyProtection="1">
      <alignment horizontal="left" vertical="center" wrapText="1"/>
      <protection locked="0"/>
    </xf>
    <xf numFmtId="0" fontId="10" fillId="0" borderId="38" xfId="0" applyFont="1" applyBorder="1" applyAlignment="1" applyProtection="1">
      <alignment horizontal="left" vertical="center" wrapText="1"/>
      <protection locked="0"/>
    </xf>
    <xf numFmtId="165" fontId="19" fillId="0" borderId="32" xfId="0" applyNumberFormat="1" applyFont="1" applyBorder="1" applyAlignment="1" applyProtection="1">
      <alignment vertical="center" wrapText="1" readingOrder="1"/>
      <protection locked="0"/>
    </xf>
  </cellXfs>
  <cellStyles count="3">
    <cellStyle name="Millares" xfId="1" builtinId="3"/>
    <cellStyle name="Normal" xfId="0" builtinId="0"/>
    <cellStyle name="Porcentaje" xfId="2" builtinId="5"/>
  </cellStyles>
  <dxfs count="11">
    <dxf>
      <font>
        <b val="0"/>
        <i val="0"/>
        <strike val="0"/>
        <condense val="0"/>
        <extend val="0"/>
        <outline val="0"/>
        <shadow val="0"/>
        <u val="none"/>
        <vertAlign val="baseline"/>
        <sz val="9"/>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0"/>
        <color rgb="FF000000"/>
        <name val="Calibri"/>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style="medium">
          <color indexed="64"/>
        </right>
        <top/>
        <bottom style="medium">
          <color indexed="64"/>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16D6FD46-A579-49D9-86BD-B8FB23DDBD6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24849</xdr:rowOff>
    </xdr:from>
    <xdr:ext cx="1322070" cy="781471"/>
    <xdr:pic>
      <xdr:nvPicPr>
        <xdr:cNvPr id="2" name="Imagen 1">
          <a:extLst>
            <a:ext uri="{FF2B5EF4-FFF2-40B4-BE49-F238E27FC236}">
              <a16:creationId xmlns:a16="http://schemas.microsoft.com/office/drawing/2014/main" id="{C11CF6EF-1536-482D-BD32-07C568640444}"/>
            </a:ext>
          </a:extLst>
        </xdr:cNvPr>
        <xdr:cNvPicPr>
          <a:picLocks noChangeAspect="1"/>
        </xdr:cNvPicPr>
      </xdr:nvPicPr>
      <xdr:blipFill>
        <a:blip xmlns:r="http://schemas.openxmlformats.org/officeDocument/2006/relationships" r:embed="rId1"/>
        <a:stretch>
          <a:fillRect/>
        </a:stretch>
      </xdr:blipFill>
      <xdr:spPr>
        <a:xfrm>
          <a:off x="99061" y="24849"/>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94BEC5-A23A-41EC-B186-CD90FB1041F2}" name="Tabla1" displayName="Tabla1" ref="A28:J32" totalsRowShown="0" headerRowDxfId="10" dataDxfId="8" headerRowBorderDxfId="9" tableBorderDxfId="7" totalsRowBorderDxfId="6">
  <tableColumns count="10">
    <tableColumn id="1" xr3:uid="{1BB063E8-D9E3-462C-A02A-02052A09FC0A}" name="Producto"/>
    <tableColumn id="2" xr3:uid="{6AA54527-0957-4A58-9522-6EF078F21C98}" name="Indicador"/>
    <tableColumn id="3" xr3:uid="{30B5A8EC-BD7D-4045-9831-F59D41AB690C}" name="Física_x000a_(A)" dataDxfId="5"/>
    <tableColumn id="4" xr3:uid="{9DF3F6CB-0D80-47A7-9995-104BC6E2A257}" name="Financiera_x000a_(B)" dataDxfId="4"/>
    <tableColumn id="9" xr3:uid="{982BB915-5CBA-4F23-A862-58F4F60E1D9E}" name="Física_x000a_(C)"/>
    <tableColumn id="10" xr3:uid="{EF2AF982-F679-44A4-A459-45578BDDFC10}" name="Financiera_x000a_(D)" dataDxfId="3">
      <calculatedColumnFormula>9533924</calculatedColumnFormula>
    </tableColumn>
    <tableColumn id="5" xr3:uid="{9D907F61-4B5E-4F05-AF45-611E6FC9367C}" name="Física _x000a_(E)"/>
    <tableColumn id="6" xr3:uid="{2994386B-FC93-4D81-A0A5-BF634DA9CCC8}" name="Financiera _x000a_ (F)" dataDxfId="2"/>
    <tableColumn id="7" xr3:uid="{32FCE1B9-0877-44AF-9A90-4F5DCA3AF44B}" name="Física _x000a_(%)_x000a_ G=E/C" dataDxfId="1" dataCellStyle="Porcentaje">
      <calculatedColumnFormula>IF(G29&gt;0,G29/C29,0)</calculatedColumnFormula>
    </tableColumn>
    <tableColumn id="8" xr3:uid="{E90595B9-3C20-48F0-AAA9-F62F51984EDB}" name="Financiero _x000a_(%) _x000a_H=F/D"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4C12C-9BA2-425B-B25F-82F085CA9895}">
  <dimension ref="A1:AO55"/>
  <sheetViews>
    <sheetView tabSelected="1" topLeftCell="B25" workbookViewId="0">
      <selection activeCell="B37" sqref="B37:J37"/>
    </sheetView>
  </sheetViews>
  <sheetFormatPr baseColWidth="10" defaultRowHeight="15" x14ac:dyDescent="0.25"/>
  <cols>
    <col min="1" max="1" width="23" style="27" customWidth="1"/>
    <col min="2" max="2" width="18.140625" style="27" customWidth="1"/>
    <col min="3" max="10" width="12.7109375" style="27" customWidth="1"/>
  </cols>
  <sheetData>
    <row r="1" spans="1:23" ht="21.75" thickBot="1" x14ac:dyDescent="0.3">
      <c r="A1" s="1"/>
      <c r="B1" s="29" t="s">
        <v>84</v>
      </c>
      <c r="C1" s="30"/>
      <c r="D1" s="30"/>
      <c r="E1" s="30"/>
      <c r="F1" s="30"/>
      <c r="G1" s="30"/>
      <c r="H1" s="30"/>
      <c r="I1" s="30"/>
      <c r="J1" s="31"/>
    </row>
    <row r="2" spans="1:23" ht="30" customHeight="1" thickBot="1" x14ac:dyDescent="0.3">
      <c r="A2" s="2"/>
      <c r="B2" s="32" t="s">
        <v>0</v>
      </c>
      <c r="C2" s="33"/>
      <c r="D2" s="32" t="s">
        <v>1</v>
      </c>
      <c r="E2" s="33"/>
      <c r="F2" s="33"/>
      <c r="G2" s="33"/>
      <c r="H2" s="34"/>
      <c r="I2" s="3" t="s">
        <v>2</v>
      </c>
      <c r="J2" s="4" t="s">
        <v>3</v>
      </c>
    </row>
    <row r="3" spans="1:23" ht="21.75" thickBot="1" x14ac:dyDescent="0.3">
      <c r="A3" s="5"/>
      <c r="B3" s="35" t="s">
        <v>4</v>
      </c>
      <c r="C3" s="36"/>
      <c r="D3" s="35" t="s">
        <v>5</v>
      </c>
      <c r="E3" s="36"/>
      <c r="F3" s="36"/>
      <c r="G3" s="36"/>
      <c r="H3" s="37"/>
      <c r="I3" s="6"/>
      <c r="J3" s="7"/>
    </row>
    <row r="4" spans="1:23" x14ac:dyDescent="0.25">
      <c r="A4" s="38"/>
      <c r="B4" s="39"/>
      <c r="C4" s="39"/>
      <c r="D4" s="40"/>
      <c r="E4" s="40"/>
      <c r="F4" s="40"/>
      <c r="G4" s="40"/>
      <c r="H4" s="40"/>
      <c r="I4" s="39"/>
      <c r="J4" s="41"/>
    </row>
    <row r="5" spans="1:23" ht="3" customHeight="1" x14ac:dyDescent="0.25">
      <c r="A5" s="42"/>
      <c r="B5" s="43"/>
      <c r="C5" s="43"/>
      <c r="D5" s="43"/>
      <c r="E5" s="43"/>
      <c r="F5" s="43"/>
      <c r="G5" s="43"/>
      <c r="H5" s="43"/>
      <c r="I5" s="43"/>
      <c r="J5" s="44"/>
    </row>
    <row r="6" spans="1:23" ht="15.75" x14ac:dyDescent="0.25">
      <c r="A6" s="45" t="s">
        <v>6</v>
      </c>
      <c r="B6" s="46"/>
      <c r="C6" s="46"/>
      <c r="D6" s="46"/>
      <c r="E6" s="46"/>
      <c r="F6" s="46"/>
      <c r="G6" s="46"/>
      <c r="H6" s="46"/>
      <c r="I6" s="46"/>
      <c r="J6" s="47"/>
    </row>
    <row r="7" spans="1:23" ht="15.75" x14ac:dyDescent="0.25">
      <c r="A7" s="48" t="s">
        <v>7</v>
      </c>
      <c r="B7" s="49"/>
      <c r="C7" s="49"/>
      <c r="D7" s="49"/>
      <c r="E7" s="49"/>
      <c r="F7" s="49"/>
      <c r="G7" s="49"/>
      <c r="H7" s="49"/>
      <c r="I7" s="49"/>
      <c r="J7" s="50"/>
    </row>
    <row r="8" spans="1:23" ht="15" customHeight="1" x14ac:dyDescent="0.25">
      <c r="A8" s="8" t="s">
        <v>8</v>
      </c>
      <c r="B8" s="28" t="s">
        <v>9</v>
      </c>
      <c r="C8" s="28"/>
      <c r="D8" s="28"/>
      <c r="E8" s="28"/>
      <c r="F8" s="28"/>
      <c r="G8" s="28"/>
      <c r="H8" s="28"/>
      <c r="I8" s="28"/>
      <c r="J8" s="51"/>
      <c r="K8" s="28"/>
      <c r="L8" s="28"/>
      <c r="M8" s="28"/>
      <c r="N8" s="28"/>
      <c r="O8" s="28"/>
      <c r="P8" s="28"/>
      <c r="Q8" s="28"/>
      <c r="R8" s="28"/>
      <c r="S8" s="28"/>
      <c r="T8" s="28"/>
      <c r="U8" s="28"/>
      <c r="V8" s="28"/>
      <c r="W8" s="28"/>
    </row>
    <row r="9" spans="1:23" ht="15" customHeight="1" x14ac:dyDescent="0.25">
      <c r="A9" s="9" t="s">
        <v>10</v>
      </c>
      <c r="B9" s="28" t="s">
        <v>11</v>
      </c>
      <c r="C9" s="28"/>
      <c r="D9" s="28"/>
      <c r="E9" s="28"/>
      <c r="F9" s="28"/>
      <c r="G9" s="28"/>
      <c r="H9" s="28"/>
      <c r="I9" s="28"/>
      <c r="J9" s="51"/>
      <c r="K9" s="28"/>
      <c r="L9" s="28"/>
      <c r="M9" s="28"/>
      <c r="N9" s="28"/>
      <c r="O9" s="28"/>
      <c r="P9" s="28"/>
      <c r="Q9" s="28"/>
      <c r="R9" s="28"/>
      <c r="S9" s="28"/>
      <c r="T9" s="28"/>
      <c r="U9" s="28"/>
      <c r="V9" s="28"/>
      <c r="W9" s="28"/>
    </row>
    <row r="10" spans="1:23" ht="15" customHeight="1" x14ac:dyDescent="0.25">
      <c r="A10" s="9" t="s">
        <v>12</v>
      </c>
      <c r="B10" s="28" t="s">
        <v>13</v>
      </c>
      <c r="C10" s="28"/>
      <c r="D10" s="28"/>
      <c r="E10" s="28"/>
      <c r="F10" s="28"/>
      <c r="G10" s="28"/>
      <c r="H10" s="28"/>
      <c r="I10" s="28"/>
      <c r="J10" s="51"/>
      <c r="K10" s="28"/>
      <c r="L10" s="28"/>
      <c r="M10" s="28"/>
      <c r="N10" s="28"/>
      <c r="O10" s="28"/>
      <c r="P10" s="28"/>
      <c r="Q10" s="28"/>
      <c r="R10" s="28"/>
      <c r="S10" s="28"/>
      <c r="T10" s="28"/>
      <c r="U10" s="28"/>
      <c r="V10" s="28"/>
      <c r="W10" s="28"/>
    </row>
    <row r="11" spans="1:23" ht="31.5" customHeight="1" x14ac:dyDescent="0.25">
      <c r="A11" s="8" t="s">
        <v>14</v>
      </c>
      <c r="B11" s="52" t="s">
        <v>15</v>
      </c>
      <c r="C11" s="52"/>
      <c r="D11" s="52"/>
      <c r="E11" s="52"/>
      <c r="F11" s="52"/>
      <c r="G11" s="52"/>
      <c r="H11" s="52"/>
      <c r="I11" s="52"/>
      <c r="J11" s="53"/>
    </row>
    <row r="12" spans="1:23" ht="49.5" customHeight="1" x14ac:dyDescent="0.25">
      <c r="A12" s="8" t="s">
        <v>16</v>
      </c>
      <c r="B12" s="52" t="s">
        <v>17</v>
      </c>
      <c r="C12" s="52"/>
      <c r="D12" s="52"/>
      <c r="E12" s="52"/>
      <c r="F12" s="52"/>
      <c r="G12" s="52"/>
      <c r="H12" s="52"/>
      <c r="I12" s="52"/>
      <c r="J12" s="53"/>
    </row>
    <row r="13" spans="1:23" ht="15.75" x14ac:dyDescent="0.25">
      <c r="A13" s="45" t="s">
        <v>18</v>
      </c>
      <c r="B13" s="46"/>
      <c r="C13" s="46"/>
      <c r="D13" s="46"/>
      <c r="E13" s="46"/>
      <c r="F13" s="46"/>
      <c r="G13" s="46"/>
      <c r="H13" s="46"/>
      <c r="I13" s="46"/>
      <c r="J13" s="47"/>
    </row>
    <row r="14" spans="1:23" ht="27.75" customHeight="1" x14ac:dyDescent="0.25">
      <c r="A14" s="8" t="s">
        <v>19</v>
      </c>
      <c r="B14" s="10">
        <v>3</v>
      </c>
      <c r="C14" s="54" t="str">
        <f>IFERROR(VLOOKUP(B14,'[1]Validacion datos'!A2:B5,2,FALSE),"")</f>
        <v>DESARROLLO PRODUCTIVO</v>
      </c>
      <c r="D14" s="54"/>
      <c r="E14" s="54"/>
      <c r="F14" s="54"/>
      <c r="G14" s="54"/>
      <c r="H14" s="54"/>
      <c r="I14" s="54"/>
      <c r="J14" s="55"/>
    </row>
    <row r="15" spans="1:23" ht="26.25" customHeight="1" x14ac:dyDescent="0.25">
      <c r="A15" s="8" t="s">
        <v>20</v>
      </c>
      <c r="B15" s="11">
        <v>3.1</v>
      </c>
      <c r="C15" s="54" t="str">
        <f>IFERROR(VLOOKUP(B15,'[1]Validacion datos'!A8:B26,2,FALSE),"")</f>
        <v>Economía articulada, innovadora y ambientalmente sostenible, con una estructura productiva que genera crecimiento alto y sostenido, con trabajo digno, que se inserta de forma competitiva en la economía global</v>
      </c>
      <c r="D15" s="54"/>
      <c r="E15" s="54"/>
      <c r="F15" s="54"/>
      <c r="G15" s="54"/>
      <c r="H15" s="54"/>
      <c r="I15" s="54"/>
      <c r="J15" s="55"/>
    </row>
    <row r="16" spans="1:23" ht="43.5" customHeight="1" x14ac:dyDescent="0.25">
      <c r="A16" s="8" t="s">
        <v>21</v>
      </c>
      <c r="B16" s="12" t="s">
        <v>22</v>
      </c>
      <c r="C16" s="56" t="str">
        <f>IFERROR(VLOOKUP(B16,'[1]Validacion datos'!D8:E64,2,FALSE),"")</f>
        <v>Consolidar una gestión de las finanzas públicas sostenible, que asigne los recursos en función de las prioridades del desarrollo nacional y propicie una distribución equitativa de la renta nacional</v>
      </c>
      <c r="D16" s="56"/>
      <c r="E16" s="56"/>
      <c r="F16" s="56"/>
      <c r="G16" s="56"/>
      <c r="H16" s="56"/>
      <c r="I16" s="56"/>
      <c r="J16" s="57"/>
    </row>
    <row r="17" spans="1:10" ht="15.75" x14ac:dyDescent="0.25">
      <c r="A17" s="45" t="s">
        <v>23</v>
      </c>
      <c r="B17" s="46"/>
      <c r="C17" s="46"/>
      <c r="D17" s="46"/>
      <c r="E17" s="46"/>
      <c r="F17" s="46"/>
      <c r="G17" s="46"/>
      <c r="H17" s="46"/>
      <c r="I17" s="46"/>
      <c r="J17" s="47"/>
    </row>
    <row r="18" spans="1:10" ht="29.25" customHeight="1" x14ac:dyDescent="0.25">
      <c r="A18" s="8" t="s">
        <v>24</v>
      </c>
      <c r="B18" s="52" t="s">
        <v>25</v>
      </c>
      <c r="C18" s="52"/>
      <c r="D18" s="52"/>
      <c r="E18" s="52"/>
      <c r="F18" s="52"/>
      <c r="G18" s="52"/>
      <c r="H18" s="52"/>
      <c r="I18" s="52"/>
      <c r="J18" s="53"/>
    </row>
    <row r="19" spans="1:10" ht="33" customHeight="1" x14ac:dyDescent="0.25">
      <c r="A19" s="13" t="s">
        <v>26</v>
      </c>
      <c r="B19" s="52" t="s">
        <v>27</v>
      </c>
      <c r="C19" s="52"/>
      <c r="D19" s="52"/>
      <c r="E19" s="52"/>
      <c r="F19" s="52"/>
      <c r="G19" s="52"/>
      <c r="H19" s="52"/>
      <c r="I19" s="52"/>
      <c r="J19" s="53"/>
    </row>
    <row r="20" spans="1:10" ht="34.5" customHeight="1" x14ac:dyDescent="0.25">
      <c r="A20" s="13" t="s">
        <v>28</v>
      </c>
      <c r="B20" s="52" t="s">
        <v>29</v>
      </c>
      <c r="C20" s="52"/>
      <c r="D20" s="52"/>
      <c r="E20" s="52"/>
      <c r="F20" s="52"/>
      <c r="G20" s="52"/>
      <c r="H20" s="52"/>
      <c r="I20" s="52"/>
      <c r="J20" s="53"/>
    </row>
    <row r="21" spans="1:10" ht="68.25" customHeight="1" x14ac:dyDescent="0.25">
      <c r="A21" s="13" t="s">
        <v>30</v>
      </c>
      <c r="B21" s="58" t="s">
        <v>31</v>
      </c>
      <c r="C21" s="58"/>
      <c r="D21" s="58"/>
      <c r="E21" s="58"/>
      <c r="F21" s="58"/>
      <c r="G21" s="58"/>
      <c r="H21" s="58"/>
      <c r="I21" s="58"/>
      <c r="J21" s="59"/>
    </row>
    <row r="22" spans="1:10" ht="15.75" x14ac:dyDescent="0.25">
      <c r="A22" s="45" t="s">
        <v>32</v>
      </c>
      <c r="B22" s="46"/>
      <c r="C22" s="46"/>
      <c r="D22" s="46"/>
      <c r="E22" s="46"/>
      <c r="F22" s="46"/>
      <c r="G22" s="46"/>
      <c r="H22" s="46"/>
      <c r="I22" s="46"/>
      <c r="J22" s="47"/>
    </row>
    <row r="23" spans="1:10" ht="15.75" x14ac:dyDescent="0.25">
      <c r="A23" s="48" t="s">
        <v>33</v>
      </c>
      <c r="B23" s="49"/>
      <c r="C23" s="49"/>
      <c r="D23" s="49"/>
      <c r="E23" s="49"/>
      <c r="F23" s="49"/>
      <c r="G23" s="49"/>
      <c r="H23" s="49"/>
      <c r="I23" s="49"/>
      <c r="J23" s="50"/>
    </row>
    <row r="24" spans="1:10" ht="15" customHeight="1" x14ac:dyDescent="0.25">
      <c r="A24" s="60" t="s">
        <v>34</v>
      </c>
      <c r="B24" s="61"/>
      <c r="C24" s="62" t="s">
        <v>35</v>
      </c>
      <c r="D24" s="63"/>
      <c r="E24" s="63"/>
      <c r="F24" s="63" t="s">
        <v>36</v>
      </c>
      <c r="G24" s="63"/>
      <c r="H24" s="61"/>
      <c r="I24" s="62" t="s">
        <v>37</v>
      </c>
      <c r="J24" s="64"/>
    </row>
    <row r="25" spans="1:10" x14ac:dyDescent="0.25">
      <c r="A25" s="65">
        <v>970603146</v>
      </c>
      <c r="B25" s="66"/>
      <c r="C25" s="67">
        <v>1017235129</v>
      </c>
      <c r="D25" s="68"/>
      <c r="E25" s="69"/>
      <c r="F25" s="67">
        <v>734422720.20000005</v>
      </c>
      <c r="G25" s="68"/>
      <c r="H25" s="69"/>
      <c r="I25" s="70">
        <f>+F25/C25</f>
        <v>0.72197931359486112</v>
      </c>
      <c r="J25" s="71"/>
    </row>
    <row r="26" spans="1:10" ht="15.75" x14ac:dyDescent="0.25">
      <c r="A26" s="48" t="s">
        <v>38</v>
      </c>
      <c r="B26" s="49"/>
      <c r="C26" s="49"/>
      <c r="D26" s="49"/>
      <c r="E26" s="49"/>
      <c r="F26" s="49"/>
      <c r="G26" s="49"/>
      <c r="H26" s="49"/>
      <c r="I26" s="49"/>
      <c r="J26" s="50"/>
    </row>
    <row r="27" spans="1:10" x14ac:dyDescent="0.25">
      <c r="A27" s="14"/>
      <c r="B27"/>
      <c r="C27" s="72" t="s">
        <v>39</v>
      </c>
      <c r="D27" s="73"/>
      <c r="E27" s="72" t="s">
        <v>40</v>
      </c>
      <c r="F27" s="73"/>
      <c r="G27" s="72" t="s">
        <v>41</v>
      </c>
      <c r="H27" s="72"/>
      <c r="I27" s="72" t="s">
        <v>42</v>
      </c>
      <c r="J27" s="74"/>
    </row>
    <row r="28" spans="1:10" ht="39" thickBot="1" x14ac:dyDescent="0.3">
      <c r="A28" s="15" t="s">
        <v>43</v>
      </c>
      <c r="B28" s="16" t="s">
        <v>44</v>
      </c>
      <c r="C28" s="16" t="s">
        <v>45</v>
      </c>
      <c r="D28" s="16" t="s">
        <v>46</v>
      </c>
      <c r="E28" s="16" t="s">
        <v>47</v>
      </c>
      <c r="F28" s="16" t="s">
        <v>48</v>
      </c>
      <c r="G28" s="16" t="s">
        <v>49</v>
      </c>
      <c r="H28" s="16" t="s">
        <v>50</v>
      </c>
      <c r="I28" s="16" t="s">
        <v>51</v>
      </c>
      <c r="J28" s="17" t="s">
        <v>52</v>
      </c>
    </row>
    <row r="29" spans="1:10" ht="90" thickBot="1" x14ac:dyDescent="0.3">
      <c r="A29" s="18" t="s">
        <v>53</v>
      </c>
      <c r="B29" s="18" t="s">
        <v>54</v>
      </c>
      <c r="C29" s="19">
        <v>1</v>
      </c>
      <c r="D29" s="20">
        <v>35716257</v>
      </c>
      <c r="E29" s="21">
        <v>0.25</v>
      </c>
      <c r="F29" s="20">
        <v>9085269</v>
      </c>
      <c r="G29" s="21">
        <v>0.25</v>
      </c>
      <c r="H29" s="20">
        <v>8759805.3200000003</v>
      </c>
      <c r="I29" s="22">
        <f>IF(G29&gt;0,G29/C29,0)</f>
        <v>0.25</v>
      </c>
      <c r="J29" s="23">
        <v>1.7076</v>
      </c>
    </row>
    <row r="30" spans="1:10" ht="51.75" thickBot="1" x14ac:dyDescent="0.3">
      <c r="A30" s="24" t="s">
        <v>55</v>
      </c>
      <c r="B30" s="24" t="s">
        <v>56</v>
      </c>
      <c r="C30" s="19">
        <v>0.96</v>
      </c>
      <c r="D30" s="20">
        <v>17781764</v>
      </c>
      <c r="E30" s="19">
        <v>0.24</v>
      </c>
      <c r="F30" s="20">
        <v>4861112</v>
      </c>
      <c r="G30" s="19">
        <v>0.24</v>
      </c>
      <c r="H30" s="20">
        <v>4392112</v>
      </c>
      <c r="I30" s="22">
        <f t="shared" ref="I30:I32" si="0">IF(G30&gt;0,G30/C30,0)</f>
        <v>0.25</v>
      </c>
      <c r="J30" s="23">
        <v>0.68359999999999999</v>
      </c>
    </row>
    <row r="31" spans="1:10" ht="102.75" thickBot="1" x14ac:dyDescent="0.3">
      <c r="A31" s="24" t="s">
        <v>57</v>
      </c>
      <c r="B31" s="24" t="s">
        <v>58</v>
      </c>
      <c r="C31" s="19">
        <v>1</v>
      </c>
      <c r="D31" s="20">
        <v>45556690.149999999</v>
      </c>
      <c r="E31" s="19">
        <v>0.25</v>
      </c>
      <c r="F31" s="20">
        <v>13675893</v>
      </c>
      <c r="G31" s="19">
        <v>0.25</v>
      </c>
      <c r="H31" s="20">
        <v>13675893</v>
      </c>
      <c r="I31" s="22">
        <f t="shared" si="0"/>
        <v>0.25</v>
      </c>
      <c r="J31" s="23">
        <v>0.7</v>
      </c>
    </row>
    <row r="32" spans="1:10" ht="64.5" thickBot="1" x14ac:dyDescent="0.3">
      <c r="A32" s="24" t="s">
        <v>59</v>
      </c>
      <c r="B32" s="24" t="s">
        <v>60</v>
      </c>
      <c r="C32" s="19">
        <v>1</v>
      </c>
      <c r="D32" s="85">
        <v>116879602.90000001</v>
      </c>
      <c r="E32" s="19">
        <v>0.25</v>
      </c>
      <c r="F32" s="25">
        <v>12557594</v>
      </c>
      <c r="G32" s="19">
        <v>0.25</v>
      </c>
      <c r="H32" s="25">
        <v>38842079</v>
      </c>
      <c r="I32" s="22">
        <f t="shared" si="0"/>
        <v>0.25</v>
      </c>
      <c r="J32" s="23">
        <v>1.1326000000000001</v>
      </c>
    </row>
    <row r="33" spans="1:41" ht="15.75" x14ac:dyDescent="0.25">
      <c r="A33" s="45" t="s">
        <v>61</v>
      </c>
      <c r="B33" s="46"/>
      <c r="C33" s="46"/>
      <c r="D33" s="46"/>
      <c r="E33" s="46"/>
      <c r="F33" s="46"/>
      <c r="G33" s="46"/>
      <c r="H33" s="46"/>
      <c r="I33" s="46"/>
      <c r="J33" s="47"/>
    </row>
    <row r="34" spans="1:41" ht="15.75" x14ac:dyDescent="0.25">
      <c r="A34" s="48" t="s">
        <v>62</v>
      </c>
      <c r="B34" s="49"/>
      <c r="C34" s="49"/>
      <c r="D34" s="49"/>
      <c r="E34" s="49"/>
      <c r="F34" s="49"/>
      <c r="G34" s="49"/>
      <c r="H34" s="49"/>
      <c r="I34" s="49"/>
      <c r="J34" s="50"/>
    </row>
    <row r="35" spans="1:41" ht="17.25" customHeight="1" x14ac:dyDescent="0.25">
      <c r="A35" s="26" t="s">
        <v>63</v>
      </c>
      <c r="B35" s="52" t="s">
        <v>53</v>
      </c>
      <c r="C35" s="52"/>
      <c r="D35" s="52"/>
      <c r="E35" s="52"/>
      <c r="F35" s="52"/>
      <c r="G35" s="52"/>
      <c r="H35" s="52"/>
      <c r="I35" s="52"/>
      <c r="J35" s="53"/>
    </row>
    <row r="36" spans="1:41" ht="30" x14ac:dyDescent="0.25">
      <c r="A36" s="26" t="s">
        <v>64</v>
      </c>
      <c r="B36" s="52" t="s">
        <v>65</v>
      </c>
      <c r="C36" s="52"/>
      <c r="D36" s="52"/>
      <c r="E36" s="52"/>
      <c r="F36" s="52"/>
      <c r="G36" s="52"/>
      <c r="H36" s="52"/>
      <c r="I36" s="52"/>
      <c r="J36" s="53"/>
    </row>
    <row r="37" spans="1:41" ht="85.5" customHeight="1" x14ac:dyDescent="0.25">
      <c r="A37" s="26" t="s">
        <v>66</v>
      </c>
      <c r="B37" s="52" t="s">
        <v>67</v>
      </c>
      <c r="C37" s="52"/>
      <c r="D37" s="52"/>
      <c r="E37" s="52"/>
      <c r="F37" s="52"/>
      <c r="G37" s="52"/>
      <c r="H37" s="52"/>
      <c r="I37" s="52"/>
      <c r="J37" s="53"/>
    </row>
    <row r="38" spans="1:41" ht="30" x14ac:dyDescent="0.25">
      <c r="A38" s="26" t="s">
        <v>68</v>
      </c>
      <c r="B38" s="52" t="s">
        <v>69</v>
      </c>
      <c r="C38" s="52"/>
      <c r="D38" s="52"/>
      <c r="E38" s="52"/>
      <c r="F38" s="52"/>
      <c r="G38" s="52"/>
      <c r="H38" s="52"/>
      <c r="I38" s="52"/>
      <c r="J38" s="53"/>
    </row>
    <row r="39" spans="1:41" ht="17.25" customHeight="1" x14ac:dyDescent="0.25">
      <c r="A39" s="26" t="s">
        <v>63</v>
      </c>
      <c r="B39" s="52" t="s">
        <v>55</v>
      </c>
      <c r="C39" s="52"/>
      <c r="D39" s="52"/>
      <c r="E39" s="52"/>
      <c r="F39" s="52"/>
      <c r="G39" s="52"/>
      <c r="H39" s="52"/>
      <c r="I39" s="52"/>
      <c r="J39" s="53"/>
    </row>
    <row r="40" spans="1:41" ht="30" x14ac:dyDescent="0.25">
      <c r="A40" s="26" t="s">
        <v>64</v>
      </c>
      <c r="B40" s="52" t="s">
        <v>70</v>
      </c>
      <c r="C40" s="52"/>
      <c r="D40" s="52"/>
      <c r="E40" s="52"/>
      <c r="F40" s="52"/>
      <c r="G40" s="52"/>
      <c r="H40" s="52"/>
      <c r="I40" s="52"/>
      <c r="J40" s="53"/>
    </row>
    <row r="41" spans="1:41" ht="85.5" customHeight="1" x14ac:dyDescent="0.25">
      <c r="A41" s="26" t="s">
        <v>66</v>
      </c>
      <c r="B41" s="52" t="s">
        <v>71</v>
      </c>
      <c r="C41" s="52"/>
      <c r="D41" s="52"/>
      <c r="E41" s="52"/>
      <c r="F41" s="52"/>
      <c r="G41" s="52"/>
      <c r="H41" s="52"/>
      <c r="I41" s="52"/>
      <c r="J41" s="53"/>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1:41" ht="30" customHeight="1" x14ac:dyDescent="0.25">
      <c r="A42" s="26" t="s">
        <v>68</v>
      </c>
      <c r="B42" s="52" t="s">
        <v>72</v>
      </c>
      <c r="C42" s="52"/>
      <c r="D42" s="52"/>
      <c r="E42" s="52"/>
      <c r="F42" s="52"/>
      <c r="G42" s="52"/>
      <c r="H42" s="52"/>
      <c r="I42" s="52"/>
      <c r="J42" s="53"/>
    </row>
    <row r="43" spans="1:41" ht="17.25" customHeight="1" x14ac:dyDescent="0.25">
      <c r="A43" s="26" t="s">
        <v>63</v>
      </c>
      <c r="B43" s="52" t="s">
        <v>57</v>
      </c>
      <c r="C43" s="52"/>
      <c r="D43" s="52"/>
      <c r="E43" s="52"/>
      <c r="F43" s="52"/>
      <c r="G43" s="52"/>
      <c r="H43" s="52"/>
      <c r="I43" s="52"/>
      <c r="J43" s="53"/>
    </row>
    <row r="44" spans="1:41" ht="30" x14ac:dyDescent="0.25">
      <c r="A44" s="26" t="s">
        <v>64</v>
      </c>
      <c r="B44" s="52" t="s">
        <v>73</v>
      </c>
      <c r="C44" s="52"/>
      <c r="D44" s="52"/>
      <c r="E44" s="52"/>
      <c r="F44" s="52"/>
      <c r="G44" s="52"/>
      <c r="H44" s="52"/>
      <c r="I44" s="52"/>
      <c r="J44" s="53"/>
    </row>
    <row r="45" spans="1:41" ht="85.5" customHeight="1" x14ac:dyDescent="0.25">
      <c r="A45" s="26" t="s">
        <v>66</v>
      </c>
      <c r="B45" s="52" t="s">
        <v>74</v>
      </c>
      <c r="C45" s="52"/>
      <c r="D45" s="52"/>
      <c r="E45" s="52"/>
      <c r="F45" s="52"/>
      <c r="G45" s="52"/>
      <c r="H45" s="52"/>
      <c r="I45" s="52"/>
      <c r="J45" s="53"/>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1:41" ht="30" x14ac:dyDescent="0.25">
      <c r="A46" s="26" t="s">
        <v>68</v>
      </c>
      <c r="B46" s="52" t="s">
        <v>75</v>
      </c>
      <c r="C46" s="52"/>
      <c r="D46" s="52"/>
      <c r="E46" s="52"/>
      <c r="F46" s="52"/>
      <c r="G46" s="52"/>
      <c r="H46" s="52"/>
      <c r="I46" s="52"/>
      <c r="J46" s="53"/>
    </row>
    <row r="47" spans="1:41" x14ac:dyDescent="0.25">
      <c r="A47" s="26" t="s">
        <v>63</v>
      </c>
      <c r="B47" s="52" t="s">
        <v>59</v>
      </c>
      <c r="C47" s="52"/>
      <c r="D47" s="52"/>
      <c r="E47" s="52"/>
      <c r="F47" s="52"/>
      <c r="G47" s="52"/>
      <c r="H47" s="52"/>
      <c r="I47" s="52"/>
      <c r="J47" s="53"/>
    </row>
    <row r="48" spans="1:41" ht="30" x14ac:dyDescent="0.25">
      <c r="A48" s="26" t="s">
        <v>64</v>
      </c>
      <c r="B48" s="52" t="s">
        <v>76</v>
      </c>
      <c r="C48" s="52"/>
      <c r="D48" s="52"/>
      <c r="E48" s="52"/>
      <c r="F48" s="52"/>
      <c r="G48" s="52"/>
      <c r="H48" s="52"/>
      <c r="I48" s="52"/>
      <c r="J48" s="53"/>
    </row>
    <row r="49" spans="1:41" ht="48.75" customHeight="1" x14ac:dyDescent="0.25">
      <c r="A49" s="26" t="s">
        <v>66</v>
      </c>
      <c r="B49" s="52" t="s">
        <v>77</v>
      </c>
      <c r="C49" s="52"/>
      <c r="D49" s="52"/>
      <c r="E49" s="52"/>
      <c r="F49" s="52"/>
      <c r="G49" s="52"/>
      <c r="H49" s="52"/>
      <c r="I49" s="52"/>
      <c r="J49" s="53"/>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1:41" ht="123" customHeight="1" x14ac:dyDescent="0.25">
      <c r="A50" s="26" t="s">
        <v>68</v>
      </c>
      <c r="B50" s="52" t="s">
        <v>78</v>
      </c>
      <c r="C50" s="52"/>
      <c r="D50" s="52"/>
      <c r="E50" s="52"/>
      <c r="F50" s="52"/>
      <c r="G50" s="52"/>
      <c r="H50" s="52"/>
      <c r="I50" s="52"/>
      <c r="J50" s="53"/>
    </row>
    <row r="51" spans="1:41" ht="15.75" x14ac:dyDescent="0.25">
      <c r="A51" s="45" t="s">
        <v>79</v>
      </c>
      <c r="B51" s="46"/>
      <c r="C51" s="46"/>
      <c r="D51" s="46"/>
      <c r="E51" s="46"/>
      <c r="F51" s="46"/>
      <c r="G51" s="46"/>
      <c r="H51" s="46"/>
      <c r="I51" s="46"/>
      <c r="J51" s="47"/>
    </row>
    <row r="52" spans="1:41" ht="15.75" x14ac:dyDescent="0.25">
      <c r="A52" s="76" t="s">
        <v>80</v>
      </c>
      <c r="B52" s="77"/>
      <c r="C52" s="77"/>
      <c r="D52" s="77"/>
      <c r="E52" s="77"/>
      <c r="F52" s="77"/>
      <c r="G52" s="77"/>
      <c r="H52" s="77"/>
      <c r="I52" s="77"/>
      <c r="J52" s="78"/>
    </row>
    <row r="53" spans="1:41" ht="27.75" customHeight="1" x14ac:dyDescent="0.25">
      <c r="A53" s="79" t="s">
        <v>81</v>
      </c>
      <c r="B53" s="80"/>
      <c r="C53" s="80"/>
      <c r="D53" s="80"/>
      <c r="E53" s="80"/>
      <c r="F53" s="80"/>
      <c r="G53" s="80"/>
      <c r="H53" s="80"/>
      <c r="I53" s="80"/>
      <c r="J53" s="81"/>
    </row>
    <row r="54" spans="1:41" ht="27.75" customHeight="1" thickBot="1" x14ac:dyDescent="0.3">
      <c r="A54" s="82" t="s">
        <v>82</v>
      </c>
      <c r="B54" s="83"/>
      <c r="C54" s="83"/>
      <c r="D54" s="83"/>
      <c r="E54" s="83"/>
      <c r="F54" s="83"/>
      <c r="G54" s="83"/>
      <c r="H54" s="83"/>
      <c r="I54" s="83"/>
      <c r="J54" s="84"/>
    </row>
    <row r="55" spans="1:41" ht="30.75" customHeight="1" x14ac:dyDescent="0.25">
      <c r="A55" s="75" t="s">
        <v>83</v>
      </c>
      <c r="B55" s="75"/>
      <c r="C55" s="75"/>
      <c r="D55" s="75"/>
      <c r="E55" s="75"/>
      <c r="F55" s="75"/>
      <c r="G55" s="75"/>
      <c r="H55" s="75"/>
      <c r="I55" s="75"/>
      <c r="J55" s="75"/>
    </row>
  </sheetData>
  <mergeCells count="79">
    <mergeCell ref="A54:J54"/>
    <mergeCell ref="A55:J55"/>
    <mergeCell ref="AC45:AK45"/>
    <mergeCell ref="AL45:AO45"/>
    <mergeCell ref="B46:J46"/>
    <mergeCell ref="B47:J47"/>
    <mergeCell ref="B48:J48"/>
    <mergeCell ref="B49:J49"/>
    <mergeCell ref="K49:S49"/>
    <mergeCell ref="T49:AB49"/>
    <mergeCell ref="AC49:AK49"/>
    <mergeCell ref="AL49:AO49"/>
    <mergeCell ref="T45:AB45"/>
    <mergeCell ref="B50:J50"/>
    <mergeCell ref="A51:J51"/>
    <mergeCell ref="A52:J52"/>
    <mergeCell ref="A53:J53"/>
    <mergeCell ref="B42:J42"/>
    <mergeCell ref="B43:J43"/>
    <mergeCell ref="B44:J44"/>
    <mergeCell ref="B45:J45"/>
    <mergeCell ref="K45:S45"/>
    <mergeCell ref="AL41:AO41"/>
    <mergeCell ref="A34:J34"/>
    <mergeCell ref="B35:J35"/>
    <mergeCell ref="B36:J36"/>
    <mergeCell ref="B37:J37"/>
    <mergeCell ref="B38:J38"/>
    <mergeCell ref="B39:J39"/>
    <mergeCell ref="B40:J40"/>
    <mergeCell ref="B41:J41"/>
    <mergeCell ref="K41:S41"/>
    <mergeCell ref="T41:AB41"/>
    <mergeCell ref="AC41:AK41"/>
    <mergeCell ref="A33:J33"/>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9:J9"/>
    <mergeCell ref="K9:S9"/>
    <mergeCell ref="T9:W9"/>
    <mergeCell ref="B10:J10"/>
    <mergeCell ref="K10:S10"/>
    <mergeCell ref="T10:W10"/>
    <mergeCell ref="T8:W8"/>
    <mergeCell ref="B1:J1"/>
    <mergeCell ref="B2:C2"/>
    <mergeCell ref="D2:H2"/>
    <mergeCell ref="B3:C3"/>
    <mergeCell ref="D3:H3"/>
    <mergeCell ref="A4:J4"/>
    <mergeCell ref="A5:J5"/>
    <mergeCell ref="A6:J6"/>
    <mergeCell ref="A7:J7"/>
    <mergeCell ref="B8:J8"/>
    <mergeCell ref="K8:S8"/>
  </mergeCells>
  <dataValidations count="16">
    <dataValidation allowBlank="1" sqref="A8" xr:uid="{EB972C2D-313C-4214-BB34-281E290334DB}"/>
    <dataValidation allowBlank="1" showInputMessage="1" prompt="Nombre del capítulo" sqref="B8:J10" xr:uid="{02258BA0-33DD-42A5-877D-9183B7B43BBC}"/>
    <dataValidation allowBlank="1" showInputMessage="1" showErrorMessage="1" prompt="¿A quién va dirigido el programa?, ¿qué característica tiene esta población que requiere ser beneficiada?" sqref="B20:J20" xr:uid="{F075ACDD-1AD6-492D-BA96-07C908CF8966}"/>
    <dataValidation allowBlank="1" showInputMessage="1" showErrorMessage="1" prompt="Nombre del producto" sqref="B35:J35 B43:J43" xr:uid="{1F55CF3C-42EB-4907-9310-9D037DEEE457}"/>
    <dataValidation allowBlank="1" showInputMessage="1" showErrorMessage="1" prompt="¿En qué consiste el producto? su objetivo" sqref="B39:J40 B47:J48 B44:J44 B36:J36" xr:uid="{6EC200BE-7795-428B-A526-80BA77EE1FA7}"/>
    <dataValidation allowBlank="1" showInputMessage="1" showErrorMessage="1" prompt="1. Describir lo plasmado en el presupuesto_x000a_2. Describir lo alcanzado en términos financieros y de producción " sqref="B41:J41 B49:J49 B45:J45 B37:J37" xr:uid="{FE79CCC9-2F6F-448D-959B-914560AFE98B}"/>
    <dataValidation allowBlank="1" showInputMessage="1" showErrorMessage="1" prompt="De existir desvío, explicar razones." sqref="B46:J46 B38:J38 B42:J42 B50:J50" xr:uid="{57E2985E-8A00-49F8-A0FC-80E104D622EC}"/>
    <dataValidation allowBlank="1" showInputMessage="1" showErrorMessage="1" prompt="Oportunidades de mejora identificadas" sqref="A53:A54 B53:J53" xr:uid="{26BB4450-D638-4310-81B8-D547B410957C}"/>
    <dataValidation allowBlank="1" showInputMessage="1" showErrorMessage="1" prompt="Presupuesto del programa" sqref="A25:C25 F25" xr:uid="{C51007F0-9345-4D2C-B56D-5FC9DE12BC01}"/>
    <dataValidation allowBlank="1" showInputMessage="1" showErrorMessage="1" prompt="¿En qué consiste el programa?" sqref="B19:J19" xr:uid="{BC82F0BF-C326-4103-A1FA-17F905E6D5D1}"/>
    <dataValidation allowBlank="1" showInputMessage="1" showErrorMessage="1" prompt="Nombre de cada producto" sqref="A28" xr:uid="{359AAF27-53C4-4748-A7D5-F1BDDADFF352}"/>
    <dataValidation allowBlank="1" showInputMessage="1" showErrorMessage="1" prompt="Nombre del indicador" sqref="B28" xr:uid="{E3E76489-3725-44F2-9593-CB5557359E49}"/>
    <dataValidation allowBlank="1" showInputMessage="1" showErrorMessage="1" prompt="Meta anual del indicador" sqref="C28:C32 E28" xr:uid="{67D4CA0D-76B4-43DA-868A-010AF9DD0E6A}"/>
    <dataValidation allowBlank="1" showInputMessage="1" showErrorMessage="1" prompt="Monto presupuestado para el producto" sqref="F28:F32 D28 D31:D32 H31" xr:uid="{66DF78CA-A0B2-458D-BF12-6BDAAB19CB15}"/>
    <dataValidation allowBlank="1" showInputMessage="1" showErrorMessage="1" prompt="Meta alcanzada en el trimestre" sqref="G28" xr:uid="{4FC7F7B1-6BBB-4729-B1E9-6662E07BDD46}"/>
    <dataValidation allowBlank="1" showInputMessage="1" showErrorMessage="1" prompt="Monto ejecutado en el trimestre" sqref="H28 H30 H32" xr:uid="{EDC48035-42D1-4513-A9FB-C1C426873406}"/>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Tavarez Bonilla</dc:creator>
  <cp:lastModifiedBy>Wendy Tavarez Bonilla</cp:lastModifiedBy>
  <cp:lastPrinted>2023-01-16T19:43:52Z</cp:lastPrinted>
  <dcterms:created xsi:type="dcterms:W3CDTF">2023-01-16T16:19:46Z</dcterms:created>
  <dcterms:modified xsi:type="dcterms:W3CDTF">2023-01-16T19:44:53Z</dcterms:modified>
</cp:coreProperties>
</file>