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11/PRESUPUESTO APROBADO DEL AÑO/"/>
    </mc:Choice>
  </mc:AlternateContent>
  <xr:revisionPtr revIDLastSave="0" documentId="8_{C323A3CA-1988-41F0-8588-AB5C4E8D1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<sst xmlns="http://schemas.openxmlformats.org/spreadsheetml/2006/main" count="293" uniqueCount="115">
  <si>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</si>
  <si>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</si>
  <si>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</si>
  <si>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</si>
  <si>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</si>
  <si>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</si>
  <si>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</si>
  <si>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</si>
  <si>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</si>
  <si>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</si>
  <si>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</si>
  <si>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</si>
  <si>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</si>
  <si>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</si>
  <si>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</si>
  <si>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</si>
  <si>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</si>
  <si>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</si>
  <si>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</si>
  <si>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</si>
  <si>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</si>
  <si>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</si>
  <si>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</si>
  <si>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</si>
  <si>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</si>
  <si>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</si>
  <si>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</si>
  <si>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</si>
  <si>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</si>
  <si>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</si>
  <si>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</si>
  <si>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</si>
  <si>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</si>
  <si>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</si>
  <si>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</si>
  <si>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</si>
  <si>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</si>
  <si>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</si>
  <si>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</si>
  <si>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</si>
  <si>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</si>
  <si>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</si>
  <si>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</si>
  <si>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</si>
  <si>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</si>
  <si>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</si>
  <si>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</si>
  <si>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</si>
  <si>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</si>
  <si>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</si>
  <si>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</si>
  <si>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</si>
  <si>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</si>
  <si>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</si>
  <si>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</si>
  <si>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</si>
  <si>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</si>
  <si>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</si>
  <si>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</si>
  <si>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</si>
  <si>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</si>
  <si>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</si>
  <si>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</si>
  <si>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</si>
  <si>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</si>
  <si>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</si>
  <si>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</si>
  <si>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</si>
  <si>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</si>
  <si>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</si>
  <si>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</si>
  <si>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</si>
  <si>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</si>
  <si>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</si>
  <si>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</si>
  <si>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</si>
  <si>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</si>
  <si>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</si>
  <si>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</si>
  <si>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</si>
  <si>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</si>
  <si>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</si>
  <si>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</si>
  <si>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</si>
  <si>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</si>
  <si>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</si>
  <si>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</si>
  <si>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</si>
  <si>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</si>
  <si>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</si>
  <si>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</si>
  <si>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</si>
  <si>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</si>
  <si>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</si>
  <si>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</si>
  <si>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</si>
  <si>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</si>
  <si>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</si>
  <si>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</si>
  <si>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</si>
  <si>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</si>
  <si>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</si>
  <si>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</si>
  <si>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</si>
  <si>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</si>
  <si>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</si>
  <si>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</si>
  <si>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</si>
  <si>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</si>
  <si>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</si>
  <si>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</si>
  <si>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 xml:space="preserve">                                                                                                                      Encargada Administrativa y Finaniera</t>
  </si>
  <si>
    <t xml:space="preserve">                                                                            Licda. Celeste Bautista L.</t>
  </si>
  <si>
    <t>Fuente: [Ejecución Presupuestaria al 30/11/2024-SIGEF]</t>
  </si>
  <si>
    <t>Fuente: [Ejecución Presupuestaria Mensual al 30/11/2024-SIGEF]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</si>
</sst>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696058</xdr:colOff>
      <xdr:row>1</xdr:row>
      <xdr:rowOff>48844</xdr:rowOff>
    </xdr:from>
    <xdr:to>
      <xdr:col>17</xdr:col>
      <xdr:colOff>976923</xdr:colOff>
      <xdr:row>7</xdr:row>
      <xdr:rowOff>177799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908DD8A-ECFA-4F4C-9BF2-CBF2CE53F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0096" y="24422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D105" sqref="D10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-1324129.4799999986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-10502807.879999999</v>
      </c>
      <c r="F12" s="8"/>
    </row>
    <row r="13" spans="2:16" x14ac:dyDescent="0.25">
      <c r="C13" s="5" t="s">
        <v>2</v>
      </c>
      <c r="D13" s="25">
        <v>230599436</v>
      </c>
      <c r="E13" s="30">
        <v>-6960477.0199999996</v>
      </c>
      <c r="F13" s="8"/>
    </row>
    <row r="14" spans="2:16" x14ac:dyDescent="0.25">
      <c r="C14" s="5" t="s">
        <v>3</v>
      </c>
      <c r="D14" s="25">
        <v>82609841</v>
      </c>
      <c r="E14" s="30">
        <v>-12491957.66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6500000</v>
      </c>
      <c r="F16" s="8"/>
    </row>
    <row r="17" spans="3:6" x14ac:dyDescent="0.25">
      <c r="C17" s="5" t="s">
        <v>6</v>
      </c>
      <c r="D17" s="25">
        <v>28025423</v>
      </c>
      <c r="E17" s="30">
        <v>2449626.7999999998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2753402.5199999996</v>
      </c>
      <c r="F18" s="8"/>
    </row>
    <row r="19" spans="3:6" x14ac:dyDescent="0.25">
      <c r="C19" s="5" t="s">
        <v>8</v>
      </c>
      <c r="D19" s="25">
        <v>12620501</v>
      </c>
      <c r="E19" s="30">
        <v>821000</v>
      </c>
      <c r="F19" s="8"/>
    </row>
    <row r="20" spans="3:6" x14ac:dyDescent="0.25">
      <c r="C20" s="5" t="s">
        <v>9</v>
      </c>
      <c r="D20" s="25">
        <v>585000</v>
      </c>
      <c r="E20" s="30">
        <v>1341950</v>
      </c>
      <c r="F20" s="8"/>
    </row>
    <row r="21" spans="3:6" x14ac:dyDescent="0.25">
      <c r="C21" s="5" t="s">
        <v>10</v>
      </c>
      <c r="D21" s="25">
        <v>475000</v>
      </c>
      <c r="E21" s="30">
        <v>-180000</v>
      </c>
      <c r="F21" s="8"/>
    </row>
    <row r="22" spans="3:6" x14ac:dyDescent="0.25">
      <c r="C22" s="5" t="s">
        <v>11</v>
      </c>
      <c r="D22" s="25">
        <v>958742</v>
      </c>
      <c r="E22" s="30">
        <v>587000</v>
      </c>
      <c r="F22" s="8"/>
    </row>
    <row r="23" spans="3:6" x14ac:dyDescent="0.25">
      <c r="C23" s="5" t="s">
        <v>12</v>
      </c>
      <c r="D23" s="25">
        <v>3306536</v>
      </c>
      <c r="E23" s="30">
        <v>5834545.6699999999</v>
      </c>
    </row>
    <row r="24" spans="3:6" x14ac:dyDescent="0.25">
      <c r="C24" s="5" t="s">
        <v>13</v>
      </c>
      <c r="D24" s="25">
        <v>16398652</v>
      </c>
      <c r="E24" s="30">
        <v>-994000</v>
      </c>
    </row>
    <row r="25" spans="3:6" x14ac:dyDescent="0.25">
      <c r="C25" s="5" t="s">
        <v>14</v>
      </c>
      <c r="D25" s="25">
        <v>5379500</v>
      </c>
      <c r="E25" s="30">
        <v>1592000</v>
      </c>
    </row>
    <row r="26" spans="3:6" x14ac:dyDescent="0.25">
      <c r="C26" s="5" t="s">
        <v>15</v>
      </c>
      <c r="D26" s="25">
        <v>13006960</v>
      </c>
      <c r="E26" s="30">
        <v>-7048437.4800000004</v>
      </c>
    </row>
    <row r="27" spans="3:6" x14ac:dyDescent="0.25">
      <c r="C27" s="5" t="s">
        <v>16</v>
      </c>
      <c r="D27" s="25">
        <v>18987815</v>
      </c>
      <c r="E27" s="30">
        <v>799344.33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-1172970</v>
      </c>
    </row>
    <row r="29" spans="3:6" x14ac:dyDescent="0.25">
      <c r="C29" s="5" t="s">
        <v>18</v>
      </c>
      <c r="D29" s="25">
        <v>1606000</v>
      </c>
      <c r="E29" s="30">
        <v>510000</v>
      </c>
    </row>
    <row r="30" spans="3:6" x14ac:dyDescent="0.25">
      <c r="C30" s="5" t="s">
        <v>19</v>
      </c>
      <c r="D30" s="25">
        <v>761296</v>
      </c>
      <c r="E30" s="30">
        <v>94796</v>
      </c>
    </row>
    <row r="31" spans="3:6" x14ac:dyDescent="0.25">
      <c r="C31" s="5" t="s">
        <v>20</v>
      </c>
      <c r="D31" s="25">
        <v>55070784</v>
      </c>
      <c r="E31" s="30">
        <v>-1494520</v>
      </c>
    </row>
    <row r="32" spans="3:6" x14ac:dyDescent="0.25">
      <c r="C32" s="5" t="s">
        <v>21</v>
      </c>
      <c r="D32" s="25">
        <v>69770</v>
      </c>
      <c r="E32" s="30">
        <v>76000</v>
      </c>
    </row>
    <row r="33" spans="3:5" x14ac:dyDescent="0.25">
      <c r="C33" s="5" t="s">
        <v>22</v>
      </c>
      <c r="D33" s="25">
        <v>1030727</v>
      </c>
      <c r="E33" s="30">
        <v>-135000</v>
      </c>
    </row>
    <row r="34" spans="3:5" x14ac:dyDescent="0.25">
      <c r="C34" s="5" t="s">
        <v>23</v>
      </c>
      <c r="D34" s="25">
        <v>356574</v>
      </c>
      <c r="E34" s="30">
        <v>7000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-606246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7468245.8800000008</v>
      </c>
    </row>
    <row r="56" spans="3:5" x14ac:dyDescent="0.25">
      <c r="C56" s="5" t="s">
        <v>44</v>
      </c>
      <c r="D56" s="25">
        <v>3328728</v>
      </c>
      <c r="E56" s="30">
        <v>-1932000</v>
      </c>
    </row>
    <row r="57" spans="3:5" x14ac:dyDescent="0.25">
      <c r="C57" s="5" t="s">
        <v>45</v>
      </c>
      <c r="D57" s="25">
        <v>125000</v>
      </c>
      <c r="E57" s="30">
        <v>69000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10505615.880000001</v>
      </c>
    </row>
    <row r="60" spans="3:5" x14ac:dyDescent="0.25">
      <c r="C60" s="5" t="s">
        <v>48</v>
      </c>
      <c r="D60" s="25">
        <v>1331000</v>
      </c>
      <c r="E60" s="30">
        <v>-64000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-1324129.4799999986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zoomScale="78" zoomScaleNormal="78" workbookViewId="0">
      <pane ySplit="11" topLeftCell="A78" activePane="bottomLeft" state="frozen"/>
      <selection activeCell="B1" sqref="B1"/>
      <selection pane="bottomLeft" activeCell="B87" sqref="B8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494722596</v>
      </c>
      <c r="D11" s="41">
        <f>D12+D18+D28+D38+D47+D55+D65+D70+D73</f>
        <v>-1324129.4799999986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39127026.299999997</v>
      </c>
      <c r="L11" s="31">
        <f t="shared" si="0"/>
        <v>30083624.77</v>
      </c>
      <c r="M11" s="31"/>
      <c r="N11" s="31">
        <f t="shared" si="0"/>
        <v>24911653.480000004</v>
      </c>
      <c r="O11" s="31">
        <f t="shared" si="0"/>
        <v>57300844.63000001</v>
      </c>
      <c r="P11" s="31">
        <f t="shared" si="0"/>
        <v>41176954.210000001</v>
      </c>
      <c r="Q11" s="31">
        <f t="shared" si="0"/>
        <v>0</v>
      </c>
      <c r="R11" s="31">
        <f t="shared" ref="R11:R42" si="1">SUM(E11:Q11)</f>
        <v>381805114.02999997</v>
      </c>
    </row>
    <row r="12" spans="2:19" x14ac:dyDescent="0.25">
      <c r="B12" s="3" t="s">
        <v>1</v>
      </c>
      <c r="C12" s="4">
        <f>C13+C14+C15+C16+C17</f>
        <v>341434700</v>
      </c>
      <c r="D12" s="40">
        <f>D13+D14+D15+D16+D17</f>
        <v>-10502807.879999999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17869634.170000002</v>
      </c>
      <c r="L12" s="32">
        <f t="shared" si="2"/>
        <v>23411792.960000001</v>
      </c>
      <c r="M12" s="32"/>
      <c r="N12" s="32">
        <f t="shared" si="2"/>
        <v>18456059.490000002</v>
      </c>
      <c r="O12" s="32">
        <f t="shared" si="2"/>
        <v>33841831.010000005</v>
      </c>
      <c r="P12" s="32">
        <f t="shared" si="2"/>
        <v>34498230.579999998</v>
      </c>
      <c r="Q12" s="32">
        <f t="shared" si="2"/>
        <v>0</v>
      </c>
      <c r="R12" s="35">
        <f t="shared" si="1"/>
        <v>254785749.88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-6960477.0199999996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>
        <v>15168632.210000001</v>
      </c>
      <c r="L13" s="30">
        <v>15313851.91</v>
      </c>
      <c r="M13" s="30"/>
      <c r="N13" s="30">
        <v>15744519.199999999</v>
      </c>
      <c r="O13" s="30">
        <v>15584094.23</v>
      </c>
      <c r="P13" s="30">
        <v>31706507.170000002</v>
      </c>
      <c r="Q13" s="30"/>
      <c r="R13" s="36">
        <f t="shared" si="1"/>
        <v>188086514.21999997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-12491957.66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>
        <v>429950</v>
      </c>
      <c r="L14" s="30">
        <v>429950</v>
      </c>
      <c r="M14" s="30"/>
      <c r="N14" s="30">
        <v>435950</v>
      </c>
      <c r="O14" s="30">
        <v>15963411.15</v>
      </c>
      <c r="P14" s="30">
        <v>404950</v>
      </c>
      <c r="Q14" s="30"/>
      <c r="R14" s="36">
        <f t="shared" si="1"/>
        <v>35769114.280000001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>
        <v>0</v>
      </c>
      <c r="M15" s="30"/>
      <c r="N15" s="30">
        <v>0</v>
      </c>
      <c r="O15" s="30">
        <v>0</v>
      </c>
      <c r="P15" s="30">
        <v>0</v>
      </c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6500000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>
        <v>5368900</v>
      </c>
      <c r="M16" s="30"/>
      <c r="N16" s="30">
        <v>-30598.95</v>
      </c>
      <c r="O16" s="30">
        <v>0</v>
      </c>
      <c r="P16" s="30">
        <v>0</v>
      </c>
      <c r="Q16" s="30"/>
      <c r="R16" s="36">
        <f t="shared" si="1"/>
        <v>5338301.05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2449626.7999999998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>
        <v>2271051.96</v>
      </c>
      <c r="L17" s="30">
        <v>2299091.0499999998</v>
      </c>
      <c r="M17" s="30"/>
      <c r="N17" s="30">
        <v>2306189.2400000002</v>
      </c>
      <c r="O17" s="30">
        <v>2294325.63</v>
      </c>
      <c r="P17" s="30">
        <v>2386773.41</v>
      </c>
      <c r="Q17" s="30"/>
      <c r="R17" s="36">
        <f t="shared" si="1"/>
        <v>25591820.329999998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2753402.5199999996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7243539.96</v>
      </c>
      <c r="L18" s="32">
        <f t="shared" si="3"/>
        <v>7009348.4000000004</v>
      </c>
      <c r="M18" s="32"/>
      <c r="N18" s="32">
        <f>SUM(N19:N27)</f>
        <v>4062091.99</v>
      </c>
      <c r="O18" s="32">
        <f t="shared" si="3"/>
        <v>4823873.28</v>
      </c>
      <c r="P18" s="32">
        <f t="shared" si="3"/>
        <v>4707910.6999999993</v>
      </c>
      <c r="Q18" s="32">
        <f>SUM(Q19:Q27)</f>
        <v>0</v>
      </c>
      <c r="R18" s="35">
        <f t="shared" si="1"/>
        <v>56247702.859999999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821000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>
        <v>942824</v>
      </c>
      <c r="L19" s="30">
        <v>1145134.29</v>
      </c>
      <c r="M19" s="30"/>
      <c r="N19" s="30">
        <v>1199345.23</v>
      </c>
      <c r="O19" s="30">
        <v>961235.37</v>
      </c>
      <c r="P19" s="30">
        <v>1624916.84</v>
      </c>
      <c r="Q19" s="30"/>
      <c r="R19" s="36">
        <f t="shared" si="1"/>
        <v>10458607.6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1341950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>
        <v>220078.17</v>
      </c>
      <c r="L20" s="30">
        <v>120000</v>
      </c>
      <c r="M20" s="30"/>
      <c r="N20" s="30">
        <v>40000</v>
      </c>
      <c r="O20" s="30">
        <v>229634.74</v>
      </c>
      <c r="P20" s="30">
        <v>281180</v>
      </c>
      <c r="Q20" s="30"/>
      <c r="R20" s="36">
        <f t="shared" si="1"/>
        <v>1744547.92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-180000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/>
      <c r="N21" s="30">
        <v>168777</v>
      </c>
      <c r="O21" s="30">
        <v>0</v>
      </c>
      <c r="P21" s="30">
        <v>69287.5</v>
      </c>
      <c r="Q21" s="30"/>
      <c r="R21" s="36">
        <f t="shared" si="1"/>
        <v>238064.5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587000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>
        <v>79500</v>
      </c>
      <c r="L22" s="30">
        <v>79500</v>
      </c>
      <c r="M22" s="30"/>
      <c r="N22" s="30">
        <v>79500</v>
      </c>
      <c r="O22" s="30">
        <v>183129.14</v>
      </c>
      <c r="P22" s="30">
        <v>79500</v>
      </c>
      <c r="Q22" s="30"/>
      <c r="R22" s="36">
        <f t="shared" si="1"/>
        <v>932524.97000000009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5834545.6699999999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>
        <v>2400534.4</v>
      </c>
      <c r="L23" s="30">
        <v>1138511.28</v>
      </c>
      <c r="M23" s="30"/>
      <c r="N23" s="30">
        <v>0</v>
      </c>
      <c r="O23" s="30">
        <v>472304</v>
      </c>
      <c r="P23" s="30">
        <v>71000</v>
      </c>
      <c r="Q23" s="30"/>
      <c r="R23" s="36">
        <f t="shared" si="1"/>
        <v>5360466.88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-994000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>
        <v>858852.23</v>
      </c>
      <c r="L24" s="30">
        <v>783205.69</v>
      </c>
      <c r="M24" s="30"/>
      <c r="N24" s="30">
        <v>781192.01</v>
      </c>
      <c r="O24" s="30">
        <v>965873.06</v>
      </c>
      <c r="P24" s="30">
        <v>797230.65</v>
      </c>
      <c r="Q24" s="30"/>
      <c r="R24" s="36">
        <f t="shared" si="1"/>
        <v>14458243.010000002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1592000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>
        <v>712305.88</v>
      </c>
      <c r="L25" s="30">
        <v>890895.59</v>
      </c>
      <c r="M25" s="30"/>
      <c r="N25" s="30">
        <v>363938.84</v>
      </c>
      <c r="O25" s="30">
        <v>534736.06000000006</v>
      </c>
      <c r="P25" s="30">
        <v>190659.52</v>
      </c>
      <c r="Q25" s="30"/>
      <c r="R25" s="36">
        <f t="shared" si="1"/>
        <v>3774329.6799999997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-7048437.4800000004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>
        <v>198423</v>
      </c>
      <c r="L26" s="30">
        <v>547673.55000000005</v>
      </c>
      <c r="M26" s="30"/>
      <c r="N26" s="30">
        <v>314633</v>
      </c>
      <c r="O26" s="30">
        <v>197900</v>
      </c>
      <c r="P26" s="30">
        <v>379754</v>
      </c>
      <c r="Q26" s="30"/>
      <c r="R26" s="36">
        <f t="shared" si="1"/>
        <v>4747542.38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799344.33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>
        <v>1831022.28</v>
      </c>
      <c r="L27" s="30">
        <v>2304428</v>
      </c>
      <c r="M27" s="30"/>
      <c r="N27" s="30">
        <v>1114705.9099999999</v>
      </c>
      <c r="O27" s="30">
        <v>1279060.9099999999</v>
      </c>
      <c r="P27" s="30">
        <v>1214382.19</v>
      </c>
      <c r="Q27" s="30"/>
      <c r="R27" s="36">
        <f t="shared" si="1"/>
        <v>14533375.92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-1172970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13912309.59</v>
      </c>
      <c r="L28" s="32">
        <f t="shared" si="4"/>
        <v>-1032790.7900000003</v>
      </c>
      <c r="M28" s="32"/>
      <c r="N28" s="32">
        <f t="shared" si="4"/>
        <v>2393502</v>
      </c>
      <c r="O28" s="32">
        <f t="shared" si="4"/>
        <v>10050160.350000001</v>
      </c>
      <c r="P28" s="32">
        <f t="shared" si="4"/>
        <v>1807531.46</v>
      </c>
      <c r="Q28" s="32">
        <f t="shared" si="4"/>
        <v>0</v>
      </c>
      <c r="R28" s="35">
        <f t="shared" si="1"/>
        <v>60572667.289999999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510000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>
        <v>249794.2</v>
      </c>
      <c r="L29" s="30">
        <v>121660</v>
      </c>
      <c r="M29" s="30"/>
      <c r="N29" s="30">
        <v>197337</v>
      </c>
      <c r="O29" s="30">
        <v>136560.12</v>
      </c>
      <c r="P29" s="30">
        <v>120991.28</v>
      </c>
      <c r="Q29" s="30"/>
      <c r="R29" s="36">
        <f t="shared" si="1"/>
        <v>1504015.93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94796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>
        <v>0</v>
      </c>
      <c r="L30" s="30">
        <v>125434</v>
      </c>
      <c r="M30" s="30"/>
      <c r="N30" s="30">
        <v>52569</v>
      </c>
      <c r="O30" s="30">
        <v>100028.6</v>
      </c>
      <c r="P30" s="30">
        <v>0</v>
      </c>
      <c r="Q30" s="30"/>
      <c r="R30" s="36">
        <f t="shared" si="1"/>
        <v>643477.6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-1494520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>
        <v>12953196</v>
      </c>
      <c r="L31" s="30">
        <v>-3659140</v>
      </c>
      <c r="M31" s="30"/>
      <c r="N31" s="30">
        <v>28143</v>
      </c>
      <c r="O31" s="30">
        <v>8898640</v>
      </c>
      <c r="P31" s="30">
        <v>141671.39000000001</v>
      </c>
      <c r="Q31" s="30"/>
      <c r="R31" s="36">
        <f t="shared" si="1"/>
        <v>45330717.770000003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76000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/>
      <c r="N32" s="30">
        <v>0</v>
      </c>
      <c r="O32" s="30">
        <v>0</v>
      </c>
      <c r="P32" s="30">
        <v>0</v>
      </c>
      <c r="Q32" s="30"/>
      <c r="R32" s="36">
        <f t="shared" si="1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-135000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>
        <v>0</v>
      </c>
      <c r="L33" s="30">
        <v>444465.88</v>
      </c>
      <c r="M33" s="30"/>
      <c r="N33" s="30">
        <v>9593.4</v>
      </c>
      <c r="O33" s="30">
        <v>202405.4</v>
      </c>
      <c r="P33" s="30">
        <v>0</v>
      </c>
      <c r="Q33" s="30"/>
      <c r="R33" s="36">
        <f t="shared" si="1"/>
        <v>795652.60000000009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7000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>
        <v>9719.59</v>
      </c>
      <c r="L34" s="30">
        <v>25465.88</v>
      </c>
      <c r="M34" s="30"/>
      <c r="N34" s="30">
        <v>0</v>
      </c>
      <c r="O34" s="30">
        <v>2339.9899999999998</v>
      </c>
      <c r="P34" s="30">
        <v>14429.19</v>
      </c>
      <c r="Q34" s="30"/>
      <c r="R34" s="36">
        <f t="shared" si="1"/>
        <v>178278.63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>
        <v>11934</v>
      </c>
      <c r="L35" s="30">
        <v>73938.81</v>
      </c>
      <c r="M35" s="30"/>
      <c r="N35" s="30">
        <v>1650159.44</v>
      </c>
      <c r="O35" s="30">
        <v>638081.24</v>
      </c>
      <c r="P35" s="30">
        <v>640194</v>
      </c>
      <c r="Q35" s="30"/>
      <c r="R35" s="36">
        <f t="shared" si="1"/>
        <v>5799531.5600000005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>
        <v>0</v>
      </c>
      <c r="Q36" s="30"/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-606246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>
        <v>687665.8</v>
      </c>
      <c r="L37" s="30">
        <v>1835384.64</v>
      </c>
      <c r="M37" s="30"/>
      <c r="N37" s="30">
        <v>455700.16</v>
      </c>
      <c r="O37" s="30">
        <v>72105</v>
      </c>
      <c r="P37" s="30">
        <v>890245.6</v>
      </c>
      <c r="Q37" s="30"/>
      <c r="R37" s="36">
        <f t="shared" si="1"/>
        <v>6320993.1999999993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65000</v>
      </c>
      <c r="P38" s="32">
        <f t="shared" si="5"/>
        <v>0</v>
      </c>
      <c r="Q38" s="32">
        <f t="shared" si="5"/>
        <v>0</v>
      </c>
      <c r="R38" s="35">
        <f t="shared" si="1"/>
        <v>150000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65000</v>
      </c>
      <c r="P39" s="30">
        <v>0</v>
      </c>
      <c r="Q39" s="30"/>
      <c r="R39" s="36">
        <f t="shared" si="1"/>
        <v>150000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7468245.8800000008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101542.58</v>
      </c>
      <c r="L55" s="33">
        <f t="shared" si="8"/>
        <v>695274.2</v>
      </c>
      <c r="M55" s="33"/>
      <c r="N55" s="33">
        <f t="shared" si="8"/>
        <v>0</v>
      </c>
      <c r="O55" s="33">
        <f t="shared" si="8"/>
        <v>8519979.9900000002</v>
      </c>
      <c r="P55" s="33">
        <f t="shared" si="8"/>
        <v>163281.47</v>
      </c>
      <c r="Q55" s="33">
        <f t="shared" si="8"/>
        <v>0</v>
      </c>
      <c r="R55" s="35">
        <f t="shared" si="6"/>
        <v>10048994.000000002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-1932000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>
        <v>45542.58</v>
      </c>
      <c r="L56" s="30">
        <v>614001.19999999995</v>
      </c>
      <c r="M56" s="30"/>
      <c r="N56" s="30">
        <v>0</v>
      </c>
      <c r="O56" s="30">
        <v>55980</v>
      </c>
      <c r="P56" s="30">
        <v>18281.48</v>
      </c>
      <c r="Q56" s="30"/>
      <c r="R56" s="36">
        <f t="shared" si="6"/>
        <v>1093940.26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69000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>
        <v>0</v>
      </c>
      <c r="L57" s="30">
        <v>0</v>
      </c>
      <c r="M57" s="30"/>
      <c r="N57" s="30">
        <v>0</v>
      </c>
      <c r="O57" s="30">
        <v>0</v>
      </c>
      <c r="P57" s="34">
        <v>0</v>
      </c>
      <c r="Q57" s="30"/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>
        <v>0</v>
      </c>
      <c r="Q58" s="30"/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10505615.880000001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>
        <v>7660000</v>
      </c>
      <c r="P59" s="34">
        <v>0</v>
      </c>
      <c r="Q59" s="34"/>
      <c r="R59" s="36">
        <f t="shared" si="6"/>
        <v>7660000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-64000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>
        <v>56000</v>
      </c>
      <c r="L60" s="30">
        <v>81273</v>
      </c>
      <c r="M60" s="30"/>
      <c r="N60" s="30">
        <v>0</v>
      </c>
      <c r="O60" s="30">
        <v>803999.99</v>
      </c>
      <c r="P60" s="34">
        <v>144999.99</v>
      </c>
      <c r="Q60" s="34"/>
      <c r="R60" s="36">
        <f t="shared" si="6"/>
        <v>1161272.98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>
        <v>0</v>
      </c>
      <c r="P61" s="34">
        <v>0</v>
      </c>
      <c r="Q61" s="34"/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/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/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/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-1324129.4799999986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39127026.299999997</v>
      </c>
      <c r="L86" s="37">
        <f t="shared" si="17"/>
        <v>30083624.77</v>
      </c>
      <c r="M86" s="37"/>
      <c r="N86" s="37">
        <f t="shared" si="17"/>
        <v>24911653.480000004</v>
      </c>
      <c r="O86" s="37">
        <f t="shared" si="17"/>
        <v>57300844.63000001</v>
      </c>
      <c r="P86" s="37">
        <f t="shared" si="17"/>
        <v>41176954.210000001</v>
      </c>
      <c r="Q86" s="37">
        <f t="shared" si="17"/>
        <v>0</v>
      </c>
      <c r="R86" s="35">
        <f t="shared" si="12"/>
        <v>381805114.02999997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4" spans="2:18" ht="18.75" x14ac:dyDescent="0.3"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2:18" ht="18.75" customHeight="1" x14ac:dyDescent="0.3">
      <c r="B95" s="43" t="s">
        <v>105</v>
      </c>
      <c r="C95" s="58" t="s">
        <v>112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</row>
    <row r="96" spans="2:18" ht="15.75" customHeight="1" x14ac:dyDescent="0.25">
      <c r="B96" s="44" t="s">
        <v>104</v>
      </c>
      <c r="C96" s="59" t="s">
        <v>111</v>
      </c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</row>
    <row r="100" spans="2:6" ht="18.75" x14ac:dyDescent="0.3">
      <c r="B100" s="60"/>
      <c r="C100" s="60"/>
      <c r="D100" s="60"/>
      <c r="E100" s="60"/>
      <c r="F100" s="60"/>
    </row>
    <row r="101" spans="2:6" x14ac:dyDescent="0.25">
      <c r="B101" s="61"/>
      <c r="C101" s="61"/>
      <c r="D101" s="61"/>
      <c r="E101" s="61"/>
      <c r="F101" s="61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50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2024-12-03T14:01:39Z</cp:lastPrinted>
  <dcterms:created xsi:type="dcterms:W3CDTF">2021-07-29T18:58:50Z</dcterms:created>
  <dcterms:modified xsi:type="dcterms:W3CDTF">2024-12-10T13:26:52Z</dcterms:modified>
</cp:coreProperties>
</file>