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5\ENERO\"/>
    </mc:Choice>
  </mc:AlternateContent>
  <xr:revisionPtr revIDLastSave="0" documentId="13_ncr:1_{747D3980-0FBC-42BF-834C-4F4DA72552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<sst xmlns="http://schemas.openxmlformats.org/spreadsheetml/2006/main" count="293" uniqueCount="115">
  <si>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</si>
  <si>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</si>
  <si>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</si>
  <si>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</si>
  <si>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</si>
  <si>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</si>
  <si>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</si>
  <si>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</si>
  <si>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</si>
  <si>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</si>
  <si>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</si>
  <si>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</si>
  <si>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</si>
  <si>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</si>
  <si>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</si>
  <si>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</si>
  <si>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</si>
  <si>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</si>
  <si>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</si>
  <si>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</si>
  <si>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</si>
  <si>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</si>
  <si>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</si>
  <si>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</si>
  <si>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</si>
  <si>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</si>
  <si>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</si>
  <si>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</si>
  <si>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</si>
  <si>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</si>
  <si>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</si>
  <si>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</si>
  <si>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</si>
  <si>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</si>
  <si>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</si>
  <si>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</si>
  <si>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</si>
  <si>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</si>
  <si>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</si>
  <si>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</si>
  <si>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</si>
  <si>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</si>
  <si>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</si>
  <si>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</si>
  <si>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</si>
  <si>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</si>
  <si>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</si>
  <si>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</si>
  <si>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</si>
  <si>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</si>
  <si>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</si>
  <si>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</si>
  <si>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</si>
  <si>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</si>
  <si>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</si>
  <si>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</si>
  <si>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</si>
  <si>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</si>
  <si>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</si>
  <si>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</si>
  <si>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</si>
  <si>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</si>
  <si>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</si>
  <si>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</si>
  <si>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</si>
  <si>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</si>
  <si>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</si>
  <si>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</si>
  <si>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</si>
  <si>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</si>
  <si>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</si>
  <si>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</si>
  <si>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</si>
  <si>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</si>
  <si>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</si>
  <si>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</si>
  <si>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</si>
  <si>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</si>
  <si>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</si>
  <si>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</si>
  <si>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</si>
  <si>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</si>
  <si>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</si>
  <si>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</si>
  <si>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</si>
  <si>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</si>
  <si>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</si>
  <si>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</si>
  <si>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</si>
  <si>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</si>
  <si>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</si>
  <si>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</si>
  <si>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</si>
  <si>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</si>
  <si>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</si>
  <si>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</si>
  <si>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</si>
  <si>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</si>
  <si>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</si>
  <si>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</si>
  <si>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</si>
  <si>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</si>
  <si>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</si>
  <si>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</si>
  <si>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</si>
  <si>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</si>
  <si>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</si>
  <si>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</si>
  <si>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</si>
  <si>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</si>
  <si>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</si>
  <si>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Fuente: [Ejecución Presupuestaria al 31/01/2025-SIGEF]</t>
  </si>
  <si>
    <t>Licda. Celeste Bautista L.</t>
  </si>
  <si>
    <t>Encargada Administrativa y Financiera</t>
  </si>
  <si>
    <t>Fuente: [Ejecución Presupuestaria Mensual al 31/12/2025-SIGEF]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</si>
</sst>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6081348</xdr:colOff>
      <xdr:row>2</xdr:row>
      <xdr:rowOff>219810</xdr:rowOff>
    </xdr:from>
    <xdr:to>
      <xdr:col>17</xdr:col>
      <xdr:colOff>1026830</xdr:colOff>
      <xdr:row>8</xdr:row>
      <xdr:rowOff>122116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50788447-4954-4F74-97A1-2B6C9478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983" y="610579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4482695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C87" sqref="C8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9.3132257461547852E-10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218991948</v>
      </c>
      <c r="E13" s="30">
        <v>0</v>
      </c>
      <c r="F13" s="8"/>
    </row>
    <row r="14" spans="2:16" x14ac:dyDescent="0.25">
      <c r="C14" s="5" t="s">
        <v>3</v>
      </c>
      <c r="D14" s="25">
        <v>84836546</v>
      </c>
      <c r="E14" s="30">
        <v>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-3049999.9999999991</v>
      </c>
      <c r="F18" s="8"/>
    </row>
    <row r="19" spans="3:6" x14ac:dyDescent="0.25">
      <c r="C19" s="5" t="s">
        <v>8</v>
      </c>
      <c r="D19" s="25">
        <v>11996301</v>
      </c>
      <c r="E19" s="30">
        <v>4993460.4400000004</v>
      </c>
      <c r="F19" s="8"/>
    </row>
    <row r="20" spans="3:6" x14ac:dyDescent="0.25">
      <c r="C20" s="5" t="s">
        <v>9</v>
      </c>
      <c r="D20" s="25">
        <v>1248000</v>
      </c>
      <c r="E20" s="30">
        <v>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290241</v>
      </c>
      <c r="F22" s="8"/>
    </row>
    <row r="23" spans="3:6" x14ac:dyDescent="0.25">
      <c r="C23" s="5" t="s">
        <v>12</v>
      </c>
      <c r="D23" s="25">
        <v>8394050</v>
      </c>
      <c r="E23" s="30">
        <v>0</v>
      </c>
    </row>
    <row r="24" spans="3:6" x14ac:dyDescent="0.25">
      <c r="C24" s="5" t="s">
        <v>13</v>
      </c>
      <c r="D24" s="25">
        <v>16798652</v>
      </c>
      <c r="E24" s="30">
        <v>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-11333701.439999999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0</v>
      </c>
    </row>
    <row r="31" spans="3:6" x14ac:dyDescent="0.25">
      <c r="C31" s="5" t="s">
        <v>20</v>
      </c>
      <c r="D31" s="25">
        <v>51860000</v>
      </c>
      <c r="E31" s="30">
        <v>0</v>
      </c>
    </row>
    <row r="32" spans="3:6" x14ac:dyDescent="0.25">
      <c r="C32" s="5" t="s">
        <v>21</v>
      </c>
      <c r="D32" s="25">
        <v>0</v>
      </c>
      <c r="E32" s="30">
        <v>0</v>
      </c>
    </row>
    <row r="33" spans="3:5" x14ac:dyDescent="0.25">
      <c r="C33" s="5" t="s">
        <v>22</v>
      </c>
      <c r="D33" s="25">
        <v>3200</v>
      </c>
      <c r="E33" s="30">
        <v>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3050000</v>
      </c>
    </row>
    <row r="56" spans="3:5" x14ac:dyDescent="0.25">
      <c r="C56" s="5" t="s">
        <v>44</v>
      </c>
      <c r="D56" s="25">
        <v>2376000</v>
      </c>
      <c r="E56" s="30">
        <v>0</v>
      </c>
    </row>
    <row r="57" spans="3:5" x14ac:dyDescent="0.25">
      <c r="C57" s="5" t="s">
        <v>45</v>
      </c>
      <c r="D57" s="25">
        <v>50000</v>
      </c>
      <c r="E57" s="30">
        <v>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9.3132257461547852E-10</v>
      </c>
    </row>
    <row r="87" spans="3:5" x14ac:dyDescent="0.25">
      <c r="C87" t="s">
        <v>111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3"/>
  <sheetViews>
    <sheetView showGridLines="0" zoomScale="78" zoomScaleNormal="78" workbookViewId="0">
      <pane ySplit="11" topLeftCell="A27" activePane="bottomLeft" state="frozen"/>
      <selection activeCell="B1" sqref="B1"/>
      <selection pane="bottomLeft" activeCell="V93" sqref="V93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5" width="14.85546875" customWidth="1"/>
    <col min="6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9.3132257461547852E-10</v>
      </c>
      <c r="E11" s="31">
        <f>E12+E18+E28+E38+E55+E65+E70+E74</f>
        <v>31531895.539999999</v>
      </c>
      <c r="F11" s="31">
        <f>F12+F18+F28+F38+F55+F65+F70+F74</f>
        <v>0</v>
      </c>
      <c r="G11" s="31">
        <f t="shared" ref="G11:Q11" si="0">G12+G18+G28+G38+G55+G65+G70+G74</f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31531895.539999999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0</v>
      </c>
      <c r="E12" s="32">
        <f>E13+E14+E15+E16+E17</f>
        <v>17526201.93</v>
      </c>
      <c r="F12" s="32">
        <f t="shared" ref="F12:Q12" si="2">F13+F14+F15+F16+F17</f>
        <v>0</v>
      </c>
      <c r="G12" s="32">
        <f t="shared" si="2"/>
        <v>0</v>
      </c>
      <c r="H12" s="32">
        <f t="shared" si="2"/>
        <v>0</v>
      </c>
      <c r="I12" s="32">
        <f t="shared" si="2"/>
        <v>0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17526201.93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0</v>
      </c>
      <c r="E13" s="25">
        <v>14871712.109999999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si="1"/>
        <v>14871712.109999999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0</v>
      </c>
      <c r="E14" s="25">
        <v>414950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1"/>
        <v>414950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1"/>
        <v>2239539.8199999998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-3049999.9999999991</v>
      </c>
      <c r="E18" s="32">
        <f t="shared" ref="E18:P18" si="3">SUM(E19:E27)</f>
        <v>5375068.6100000003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5375068.6100000003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4993460.4400000004</v>
      </c>
      <c r="E19" s="25">
        <v>1166263.1200000001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1"/>
        <v>1166263.1200000001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0</v>
      </c>
      <c r="E20" s="25">
        <v>0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1"/>
        <v>0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290241</v>
      </c>
      <c r="E22" s="25">
        <v>79500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1"/>
        <v>79500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0</v>
      </c>
      <c r="E23" s="25">
        <v>28000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1"/>
        <v>28000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0</v>
      </c>
      <c r="E24" s="25">
        <v>793057.04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1"/>
        <v>793057.04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1"/>
        <v>589952.43000000005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-11333701.439999999</v>
      </c>
      <c r="E26" s="25">
        <v>173903.63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1"/>
        <v>173903.63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1"/>
        <v>2544392.39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0</v>
      </c>
      <c r="E28" s="32">
        <f t="shared" ref="E28:Q28" si="4">SUM(E29:E37)</f>
        <v>8630625</v>
      </c>
      <c r="F28" s="32">
        <f t="shared" si="4"/>
        <v>0</v>
      </c>
      <c r="G28" s="32">
        <f t="shared" si="4"/>
        <v>0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8630625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0</v>
      </c>
      <c r="E30" s="25">
        <v>0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0</v>
      </c>
      <c r="E31" s="25">
        <v>8030625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0</v>
      </c>
      <c r="E32" s="25">
        <v>0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0</v>
      </c>
      <c r="E33" s="25">
        <v>0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0</v>
      </c>
      <c r="E35" s="25">
        <v>600000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0</v>
      </c>
      <c r="E37" s="25"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0</v>
      </c>
      <c r="G39" s="30"/>
      <c r="H39" s="30"/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3050000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0</v>
      </c>
      <c r="H55" s="33">
        <f t="shared" si="8"/>
        <v>0</v>
      </c>
      <c r="I55" s="33">
        <f t="shared" si="8"/>
        <v>0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0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0</v>
      </c>
      <c r="E56" s="30">
        <v>0</v>
      </c>
      <c r="F56" s="30"/>
      <c r="G56" s="30"/>
      <c r="H56" s="30">
        <v>0</v>
      </c>
      <c r="I56" s="30">
        <v>0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0</v>
      </c>
      <c r="E57" s="30">
        <v>0</v>
      </c>
      <c r="F57" s="30"/>
      <c r="G57" s="30"/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/>
      <c r="G60" s="30"/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0</v>
      </c>
      <c r="E61" s="30"/>
      <c r="F61" s="30"/>
      <c r="G61" s="30"/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9.3132257461547852E-10</v>
      </c>
      <c r="E86" s="37">
        <f>E11+E77</f>
        <v>31531895.539999999</v>
      </c>
      <c r="F86" s="37">
        <f>F11+F77</f>
        <v>0</v>
      </c>
      <c r="G86" s="37">
        <f t="shared" ref="G86:Q86" si="17">G11+G77</f>
        <v>0</v>
      </c>
      <c r="H86" s="37">
        <f t="shared" si="17"/>
        <v>0</v>
      </c>
      <c r="I86" s="37">
        <f t="shared" si="17"/>
        <v>0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31531895.539999999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112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113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scale="33" fitToHeight="0" orientation="portrait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2025-02-03T16:27:37Z</cp:lastPrinted>
  <dcterms:created xsi:type="dcterms:W3CDTF">2021-07-29T18:58:50Z</dcterms:created>
  <dcterms:modified xsi:type="dcterms:W3CDTF">2025-02-06T14:00:43Z</dcterms:modified>
</cp:coreProperties>
</file>